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Southeastern Overview" sheetId="1" r:id="rId1"/>
  </sheets>
  <definedNames>
    <definedName name="_AMO_UniqueIdentifier" hidden="1">"'fdc92550-1bf3-4a98-8215-74ff1545e911'"</definedName>
    <definedName name="_xlnm.Print_Area" localSheetId="0">'Southeastern Overview'!$A$4:$FM$41</definedName>
    <definedName name="_xlnm.Print_Titles" localSheetId="0">'Southeastern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I33" i="1"/>
  <c r="FH33" i="1"/>
  <c r="EZ33" i="1"/>
  <c r="FL32" i="1"/>
  <c r="FK32" i="1"/>
  <c r="FJ32" i="1"/>
  <c r="FI32" i="1"/>
  <c r="FH32" i="1"/>
  <c r="EZ32" i="1"/>
  <c r="FL31" i="1"/>
  <c r="FK31" i="1"/>
  <c r="FJ31" i="1"/>
  <c r="FI31" i="1"/>
  <c r="FH31" i="1"/>
  <c r="FE31" i="1"/>
  <c r="FD31" i="1"/>
  <c r="FC31" i="1"/>
  <c r="FB31" i="1"/>
  <c r="EZ31" i="1"/>
  <c r="FL30" i="1"/>
  <c r="FK30" i="1"/>
  <c r="FJ30" i="1"/>
  <c r="FI30" i="1"/>
  <c r="FH30" i="1"/>
  <c r="EZ30" i="1"/>
  <c r="FL29" i="1"/>
  <c r="FK29" i="1"/>
  <c r="FJ29" i="1"/>
  <c r="FI29" i="1"/>
  <c r="FH29" i="1"/>
  <c r="FG29" i="1"/>
  <c r="FF29" i="1"/>
  <c r="FE29" i="1"/>
  <c r="FD29" i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D11" i="1"/>
  <c r="FE11" i="1" s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Z14" i="1" l="1"/>
  <c r="FL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EZ12" i="1"/>
  <c r="FL12" i="1"/>
  <c r="EO11" i="1"/>
  <c r="EZ11" i="1"/>
  <c r="FL11" i="1"/>
  <c r="EC14" i="1"/>
  <c r="FL13" i="1" l="1"/>
  <c r="EZ13" i="1"/>
  <c r="EO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EC16" i="1" l="1"/>
  <c r="DQ14" i="1"/>
  <c r="EB13" i="1"/>
  <c r="EC11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1" i="1"/>
  <c r="DQ16" i="1"/>
  <c r="DP31" i="1"/>
  <c r="DQ12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s="1"/>
  <c r="CG13" i="1" l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BD13" i="1"/>
  <c r="AV32" i="1"/>
  <c r="AV14" i="1"/>
  <c r="AV34" i="1"/>
  <c r="AV33" i="1"/>
  <c r="AR31" i="1"/>
  <c r="AV30" i="1"/>
  <c r="AR29" i="1"/>
  <c r="AV16" i="1"/>
  <c r="AV15" i="1"/>
  <c r="AR13" i="1"/>
  <c r="AV12" i="1"/>
  <c r="AR11" i="1"/>
  <c r="AW12" i="1" l="1"/>
  <c r="AW16" i="1"/>
  <c r="AV31" i="1"/>
  <c r="AV11" i="1"/>
  <c r="AW15" i="1"/>
  <c r="AV13" i="1"/>
  <c r="AV29" i="1"/>
  <c r="AW14" i="1"/>
  <c r="AW13" i="1" l="1"/>
  <c r="AW11" i="1"/>
  <c r="AJ32" i="1"/>
  <c r="X32" i="1"/>
  <c r="L32" i="1"/>
  <c r="AJ14" i="1" l="1"/>
  <c r="AJ33" i="1" l="1"/>
  <c r="X33" i="1"/>
  <c r="L33" i="1"/>
  <c r="AJ34" i="1" l="1"/>
  <c r="AF31" i="1"/>
  <c r="AJ30" i="1"/>
  <c r="AF29" i="1"/>
  <c r="AJ29" i="1" s="1"/>
  <c r="AK14" i="1"/>
  <c r="AJ31" i="1" l="1"/>
  <c r="AF11" i="1" l="1"/>
  <c r="BH16" i="1" l="1"/>
  <c r="BH15" i="1"/>
  <c r="BH13" i="1"/>
  <c r="BH12" i="1"/>
  <c r="BH11" i="1"/>
  <c r="BI15" i="1" l="1"/>
  <c r="BI13" i="1"/>
  <c r="BI12" i="1"/>
  <c r="BI11" i="1"/>
  <c r="BI16" i="1"/>
  <c r="AJ16" i="1" l="1"/>
  <c r="AK16" i="1" s="1"/>
  <c r="AJ15" i="1"/>
  <c r="AK15" i="1" s="1"/>
  <c r="AJ12" i="1"/>
  <c r="X34" i="1"/>
  <c r="X30" i="1"/>
  <c r="X16" i="1"/>
  <c r="X15" i="1"/>
  <c r="Y15" i="1" s="1"/>
  <c r="X14" i="1"/>
  <c r="Y14" i="1" s="1"/>
  <c r="X12" i="1"/>
  <c r="L34" i="1"/>
  <c r="L30" i="1"/>
  <c r="L16" i="1"/>
  <c r="M16" i="1" s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Y16" i="1" l="1"/>
  <c r="Y12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<sst xmlns="http://schemas.openxmlformats.org/spreadsheetml/2006/main" count="890" uniqueCount="57">
  <si>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</si>
  <si>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</si>
  <si>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</si>
  <si>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</si>
  <si>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</si>
  <si>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</si>
  <si>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</si>
  <si>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</si>
  <si>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</si>
  <si>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</si>
  <si>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</si>
  <si>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</si>
  <si>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</si>
  <si>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</si>
  <si>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</si>
  <si>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</si>
  <si>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</si>
  <si>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</si>
  <si>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</si>
  <si>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</si>
  <si>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</si>
  <si>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</si>
  <si>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</si>
  <si>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Southeastern Illinois College</t>
  </si>
  <si>
    <t>Southeastern Illinois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</si>
  <si>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</si>
  <si>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</si>
  <si>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</si>
  <si>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</si>
  <si>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</si>
  <si>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</si>
  <si>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</si>
  <si>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</si>
  <si>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</si>
  <si>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</si>
  <si>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</si>
  <si>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</si>
  <si>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</si>
  <si>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</si>
  <si>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</si>
  <si>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</si>
  <si>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Southeastern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</si>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</sst>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14</v>
      </c>
      <c r="C11" s="15"/>
      <c r="D11" s="1">
        <v>13</v>
      </c>
      <c r="E11" s="15"/>
      <c r="F11" s="1">
        <v>319</v>
      </c>
      <c r="G11" s="15"/>
      <c r="H11" s="16">
        <f t="shared" ref="H11" si="0">SUM(F11,D11,B11)</f>
        <v>346</v>
      </c>
      <c r="I11" s="16"/>
      <c r="J11" s="1">
        <v>460</v>
      </c>
      <c r="K11" s="6"/>
      <c r="L11" s="54">
        <f>H11/J11</f>
        <v>0.75217391304347825</v>
      </c>
      <c r="M11" s="55">
        <f t="shared" ref="M11:M16" si="1">L11-L29</f>
        <v>5.5792438204360195E-2</v>
      </c>
      <c r="N11" s="1">
        <v>32</v>
      </c>
      <c r="O11" s="15"/>
      <c r="P11" s="1">
        <v>8</v>
      </c>
      <c r="Q11" s="15"/>
      <c r="R11" s="1">
        <v>328</v>
      </c>
      <c r="S11" s="15"/>
      <c r="T11" s="16">
        <f t="shared" ref="T11" si="2">SUM(R11,P11,N11)</f>
        <v>368</v>
      </c>
      <c r="U11" s="16"/>
      <c r="V11" s="1">
        <v>461</v>
      </c>
      <c r="W11" s="6"/>
      <c r="X11" s="54">
        <f t="shared" ref="X11:X16" si="3">T11/V11</f>
        <v>0.79826464208242953</v>
      </c>
      <c r="Y11" s="55">
        <f t="shared" ref="Y11:Y16" si="4">X11-X29</f>
        <v>6.1070806947812972E-2</v>
      </c>
      <c r="Z11" s="67">
        <v>32</v>
      </c>
      <c r="AA11" s="66"/>
      <c r="AB11" s="67">
        <v>8</v>
      </c>
      <c r="AC11" s="66"/>
      <c r="AD11" s="67">
        <v>243</v>
      </c>
      <c r="AE11" s="66"/>
      <c r="AF11" s="63">
        <f t="shared" ref="AF11" si="5">SUM(AD11,AB11,Z11)</f>
        <v>283</v>
      </c>
      <c r="AG11" s="63"/>
      <c r="AH11" s="67">
        <v>321</v>
      </c>
      <c r="AI11" s="16"/>
      <c r="AJ11" s="54">
        <f t="shared" ref="AJ11:AJ16" si="6">AF11/AH11</f>
        <v>0.88161993769470404</v>
      </c>
      <c r="AK11" s="55">
        <f>AJ11-AJ29</f>
        <v>9.1794689735726909E-2</v>
      </c>
      <c r="AL11" s="65">
        <v>21</v>
      </c>
      <c r="AM11" s="69"/>
      <c r="AN11" s="65">
        <v>4</v>
      </c>
      <c r="AO11" s="69"/>
      <c r="AP11" s="65">
        <v>211</v>
      </c>
      <c r="AQ11" s="69"/>
      <c r="AR11" s="70">
        <f t="shared" ref="AR11" si="7">SUM(AP11,AN11,AL11)</f>
        <v>236</v>
      </c>
      <c r="AS11" s="70"/>
      <c r="AT11" s="65">
        <v>280</v>
      </c>
      <c r="AU11" s="16"/>
      <c r="AV11" s="54">
        <f t="shared" ref="AV11:AV16" si="8">AR11/AT11</f>
        <v>0.84285714285714286</v>
      </c>
      <c r="AW11" s="55">
        <f t="shared" ref="AW11:AW16" si="9">AV11-AV29</f>
        <v>4.8078985860555812E-2</v>
      </c>
      <c r="AX11" s="67">
        <v>25</v>
      </c>
      <c r="AY11" s="67"/>
      <c r="AZ11" s="67">
        <v>4</v>
      </c>
      <c r="BA11" s="67"/>
      <c r="BB11" s="67">
        <v>194</v>
      </c>
      <c r="BC11" s="67"/>
      <c r="BD11" s="67">
        <f t="shared" ref="BD11" si="10">SUM(AZ11,BB11,AX11)</f>
        <v>223</v>
      </c>
      <c r="BE11" s="67"/>
      <c r="BF11" s="67">
        <v>299</v>
      </c>
      <c r="BG11" s="16"/>
      <c r="BH11" s="54">
        <f>BD11/BF11</f>
        <v>0.74581939799331098</v>
      </c>
      <c r="BI11" s="55">
        <f>BH11-BH29</f>
        <v>-4.1700048851978533E-2</v>
      </c>
      <c r="BJ11" s="76">
        <v>25</v>
      </c>
      <c r="BK11" s="76"/>
      <c r="BL11" s="76">
        <v>3</v>
      </c>
      <c r="BM11" s="76"/>
      <c r="BN11" s="76">
        <v>269</v>
      </c>
      <c r="BO11" s="76"/>
      <c r="BP11" s="76">
        <f>SUM(BJ11,BL11,BN11)</f>
        <v>297</v>
      </c>
      <c r="BQ11" s="76"/>
      <c r="BR11" s="76">
        <v>393</v>
      </c>
      <c r="BS11" s="16"/>
      <c r="BT11" s="54">
        <f>BP11/BR11</f>
        <v>0.75572519083969469</v>
      </c>
      <c r="BU11" s="55">
        <f t="shared" ref="BU11:BU16" si="11">BT11-BT29</f>
        <v>-1.6052276385965736E-2</v>
      </c>
      <c r="BV11" s="76">
        <v>41</v>
      </c>
      <c r="BW11" s="76"/>
      <c r="BX11" s="76">
        <v>7</v>
      </c>
      <c r="BY11" s="76"/>
      <c r="BZ11" s="76">
        <v>237</v>
      </c>
      <c r="CA11" s="76"/>
      <c r="CB11" s="76">
        <f>SUM(BV11,BX11,BZ11)</f>
        <v>285</v>
      </c>
      <c r="CC11" s="76"/>
      <c r="CD11" s="76">
        <v>415</v>
      </c>
      <c r="CE11" s="16"/>
      <c r="CF11" s="54">
        <f>CB11/CD11</f>
        <v>0.68674698795180722</v>
      </c>
      <c r="CG11" s="55">
        <f t="shared" ref="CG11:CG16" si="12">CF11-CF29</f>
        <v>-6.4307242238986317E-2</v>
      </c>
      <c r="CH11" s="65">
        <v>25</v>
      </c>
      <c r="CI11" s="69"/>
      <c r="CJ11" s="65">
        <v>6</v>
      </c>
      <c r="CK11" s="69"/>
      <c r="CL11" s="65">
        <v>116</v>
      </c>
      <c r="CM11" s="69"/>
      <c r="CN11" s="70">
        <f t="shared" ref="CN11" si="13">SUM(CL11,CJ11,CH11)</f>
        <v>147</v>
      </c>
      <c r="CO11" s="70"/>
      <c r="CP11" s="65">
        <v>235</v>
      </c>
      <c r="CQ11" s="16"/>
      <c r="CR11" s="54">
        <f>CN11/CP11</f>
        <v>0.62553191489361704</v>
      </c>
      <c r="CS11" s="55">
        <f t="shared" ref="CS11:CS16" si="14">CR11-CR29</f>
        <v>-0.14222257612434708</v>
      </c>
      <c r="CT11" s="65">
        <v>17</v>
      </c>
      <c r="CU11" s="69"/>
      <c r="CV11" s="65">
        <v>10</v>
      </c>
      <c r="CW11" s="69"/>
      <c r="CX11" s="65">
        <v>128</v>
      </c>
      <c r="CY11" s="69"/>
      <c r="CZ11" s="70">
        <f t="shared" ref="CZ11" si="15">SUM(CX11,CV11,CT11)</f>
        <v>155</v>
      </c>
      <c r="DA11" s="70"/>
      <c r="DB11" s="65">
        <v>208</v>
      </c>
      <c r="DC11" s="16"/>
      <c r="DD11" s="54">
        <f>CZ11/DB11</f>
        <v>0.74519230769230771</v>
      </c>
      <c r="DE11" s="55">
        <f>DD11-DD29</f>
        <v>-3.1569796058794064E-2</v>
      </c>
      <c r="DF11" s="65">
        <v>19</v>
      </c>
      <c r="DG11" s="69"/>
      <c r="DH11" s="65">
        <v>6</v>
      </c>
      <c r="DI11" s="69"/>
      <c r="DJ11" s="65">
        <v>161</v>
      </c>
      <c r="DK11" s="69"/>
      <c r="DL11" s="70">
        <f t="shared" ref="DL11" si="16">SUM(DJ11,DH11,DF11)</f>
        <v>186</v>
      </c>
      <c r="DM11" s="70"/>
      <c r="DN11" s="65">
        <v>230</v>
      </c>
      <c r="DO11" s="16"/>
      <c r="DP11" s="54">
        <f t="shared" ref="DP11:DP16" si="17">DL11/DN11</f>
        <v>0.80869565217391304</v>
      </c>
      <c r="DQ11" s="55">
        <f t="shared" ref="DQ11:DQ16" si="18">DP11-DP29</f>
        <v>2.9470124502315898E-2</v>
      </c>
      <c r="DR11" s="65">
        <v>15</v>
      </c>
      <c r="DS11" s="69"/>
      <c r="DT11" s="65">
        <v>3</v>
      </c>
      <c r="DU11" s="69"/>
      <c r="DV11" s="65">
        <v>130</v>
      </c>
      <c r="DW11" s="69"/>
      <c r="DX11" s="70">
        <f t="shared" ref="DX11" si="19">SUM(DV11,DT11,DR11)</f>
        <v>148</v>
      </c>
      <c r="DY11" s="70"/>
      <c r="DZ11" s="65">
        <v>188</v>
      </c>
      <c r="EA11" s="16"/>
      <c r="EB11" s="54">
        <f>DX11/DZ11</f>
        <v>0.78723404255319152</v>
      </c>
      <c r="EC11" s="55">
        <f>EB11-EB29</f>
        <v>7.543973640748769E-3</v>
      </c>
      <c r="ED11" s="65">
        <v>7</v>
      </c>
      <c r="EE11" s="69"/>
      <c r="EF11" s="65">
        <v>3</v>
      </c>
      <c r="EG11" s="69"/>
      <c r="EH11" s="65">
        <v>114</v>
      </c>
      <c r="EI11" s="69"/>
      <c r="EJ11" s="70">
        <f t="shared" ref="EJ11" si="20">SUM(EH11,EF11,ED11)</f>
        <v>124</v>
      </c>
      <c r="EK11" s="70"/>
      <c r="EL11" s="65">
        <v>146</v>
      </c>
      <c r="EM11" s="16"/>
      <c r="EN11" s="54">
        <f>EJ11/EL11</f>
        <v>0.84931506849315064</v>
      </c>
      <c r="EO11" s="55">
        <f>EN11-EN29</f>
        <v>4.9250929382546271E-2</v>
      </c>
      <c r="EP11" s="1">
        <f>ED11-DR11</f>
        <v>-8</v>
      </c>
      <c r="EQ11" s="54">
        <f>EP11/DR11</f>
        <v>-0.53333333333333333</v>
      </c>
      <c r="ER11" s="24">
        <f>EF11-DT11</f>
        <v>0</v>
      </c>
      <c r="ES11" s="54">
        <f>ER11/DT11</f>
        <v>0</v>
      </c>
      <c r="ET11" s="1">
        <f>EH11-DV11</f>
        <v>-16</v>
      </c>
      <c r="EU11" s="22">
        <f>ET11/DV11</f>
        <v>-0.12307692307692308</v>
      </c>
      <c r="EV11" s="24">
        <f>EJ11-DX11</f>
        <v>-24</v>
      </c>
      <c r="EW11" s="54">
        <f>EV11/DX11</f>
        <v>-0.16216216216216217</v>
      </c>
      <c r="EX11" s="24">
        <f>EL11-DZ11</f>
        <v>-42</v>
      </c>
      <c r="EY11" s="54">
        <f>EX11/DZ11</f>
        <v>-0.22340425531914893</v>
      </c>
      <c r="EZ11" s="44">
        <f>EN11-EB11</f>
        <v>6.2081025939959122E-2</v>
      </c>
      <c r="FA11" s="28"/>
      <c r="FB11" s="1">
        <f>ED11-DF11</f>
        <v>-12</v>
      </c>
      <c r="FC11" s="54">
        <f>FB11/DF11</f>
        <v>-0.63157894736842102</v>
      </c>
      <c r="FD11" s="1">
        <f>EF11-DH11</f>
        <v>-3</v>
      </c>
      <c r="FE11" s="22">
        <f>FD11/DH11</f>
        <v>-0.5</v>
      </c>
      <c r="FF11" s="1">
        <f>EH11-DJ11</f>
        <v>-47</v>
      </c>
      <c r="FG11" s="22">
        <f>FF11/DJ11</f>
        <v>-0.29192546583850931</v>
      </c>
      <c r="FH11" s="24">
        <f t="shared" ref="FH11:FH13" si="21">EJ11-DL11</f>
        <v>-62</v>
      </c>
      <c r="FI11" s="54">
        <f t="shared" ref="FI11:FI13" si="22">FH11/DL11</f>
        <v>-0.33333333333333331</v>
      </c>
      <c r="FJ11" s="24">
        <f t="shared" ref="FJ11:FJ13" si="23">EL11-DN11</f>
        <v>-84</v>
      </c>
      <c r="FK11" s="54">
        <f t="shared" ref="FK11:FK13" si="24">FJ11/DN11</f>
        <v>-0.36521739130434783</v>
      </c>
      <c r="FL11" s="46">
        <f>EN11-DP11</f>
        <v>4.06194163192376E-2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319</v>
      </c>
      <c r="I12" s="19"/>
      <c r="J12" s="19">
        <v>460</v>
      </c>
      <c r="K12" s="15"/>
      <c r="L12" s="54">
        <f t="shared" ref="L12:L16" si="25">H12/J12</f>
        <v>0.69347826086956521</v>
      </c>
      <c r="M12" s="55">
        <f t="shared" si="1"/>
        <v>0.11890991681076857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328</v>
      </c>
      <c r="U12" s="16"/>
      <c r="V12" s="16">
        <v>461</v>
      </c>
      <c r="W12" s="6"/>
      <c r="X12" s="54">
        <f t="shared" si="3"/>
        <v>0.71149674620390457</v>
      </c>
      <c r="Y12" s="55">
        <f t="shared" si="4"/>
        <v>0.13309296031147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243</v>
      </c>
      <c r="AG12" s="63"/>
      <c r="AH12" s="67">
        <v>321</v>
      </c>
      <c r="AI12" s="6"/>
      <c r="AJ12" s="54">
        <f t="shared" si="6"/>
        <v>0.7570093457943925</v>
      </c>
      <c r="AK12" s="55">
        <f>AJ12-AJ30</f>
        <v>0.16022100492670477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211</v>
      </c>
      <c r="AS12" s="63"/>
      <c r="AT12" s="67">
        <v>280</v>
      </c>
      <c r="AU12" s="6"/>
      <c r="AV12" s="54">
        <f t="shared" si="8"/>
        <v>0.75357142857142856</v>
      </c>
      <c r="AW12" s="55">
        <f t="shared" si="9"/>
        <v>0.13862262311067775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194</v>
      </c>
      <c r="BE12" s="67"/>
      <c r="BF12" s="67">
        <v>299</v>
      </c>
      <c r="BG12" s="6"/>
      <c r="BH12" s="54">
        <f>BD12/BF12</f>
        <v>0.6488294314381271</v>
      </c>
      <c r="BI12" s="55">
        <f>BH12-BH30</f>
        <v>2.5458644921273144E-2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6">
        <v>269</v>
      </c>
      <c r="BQ12" s="76"/>
      <c r="BR12" s="76">
        <v>393</v>
      </c>
      <c r="BS12" s="6"/>
      <c r="BT12" s="54">
        <f>BP12/BR12</f>
        <v>0.68447837150127222</v>
      </c>
      <c r="BU12" s="55">
        <f t="shared" si="11"/>
        <v>8.1829805586585369E-2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6">
        <v>237</v>
      </c>
      <c r="CC12" s="76"/>
      <c r="CD12" s="76">
        <v>415</v>
      </c>
      <c r="CE12" s="6"/>
      <c r="CF12" s="54">
        <f>CB12/CD12</f>
        <v>0.57108433734939756</v>
      </c>
      <c r="CG12" s="55">
        <f t="shared" si="12"/>
        <v>-2.6420896940360872E-2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116</v>
      </c>
      <c r="CO12" s="67"/>
      <c r="CP12" s="65">
        <v>235</v>
      </c>
      <c r="CQ12" s="6"/>
      <c r="CR12" s="54">
        <f>CN12/CP12</f>
        <v>0.49361702127659574</v>
      </c>
      <c r="CS12" s="55">
        <f t="shared" si="14"/>
        <v>-0.12853866734615876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128</v>
      </c>
      <c r="DA12" s="67"/>
      <c r="DB12" s="65">
        <v>208</v>
      </c>
      <c r="DC12" s="6"/>
      <c r="DD12" s="54">
        <f>CZ12/DB12</f>
        <v>0.61538461538461542</v>
      </c>
      <c r="DE12" s="55">
        <f>DD12-DD30</f>
        <v>-2.9387021192708196E-2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161</v>
      </c>
      <c r="DM12" s="67"/>
      <c r="DN12" s="65">
        <v>230</v>
      </c>
      <c r="DO12" s="6"/>
      <c r="DP12" s="54">
        <f t="shared" si="17"/>
        <v>0.7</v>
      </c>
      <c r="DQ12" s="55">
        <f t="shared" si="18"/>
        <v>5.3332225361475749E-2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130</v>
      </c>
      <c r="DY12" s="67"/>
      <c r="DZ12" s="65">
        <v>188</v>
      </c>
      <c r="EA12" s="67"/>
      <c r="EB12" s="54">
        <f>DX12/DZ12</f>
        <v>0.69148936170212771</v>
      </c>
      <c r="EC12" s="55">
        <f>EB12-EB30</f>
        <v>3.1888843984283932E-2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114</v>
      </c>
      <c r="EK12" s="67"/>
      <c r="EL12" s="65">
        <v>146</v>
      </c>
      <c r="EM12" s="67"/>
      <c r="EN12" s="54">
        <f>EJ12/EL12</f>
        <v>0.78082191780821919</v>
      </c>
      <c r="EO12" s="55">
        <f>EN12-EN30</f>
        <v>8.879654722669128E-2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-16</v>
      </c>
      <c r="EW12" s="54">
        <f>EV12/DX12</f>
        <v>-0.12307692307692308</v>
      </c>
      <c r="EX12" s="24">
        <f>EL12-DZ12</f>
        <v>-42</v>
      </c>
      <c r="EY12" s="54">
        <f>EX12/DZ12</f>
        <v>-0.22340425531914893</v>
      </c>
      <c r="EZ12" s="44">
        <f>EN12-EB12</f>
        <v>8.9332556106091476E-2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-47</v>
      </c>
      <c r="FI12" s="54">
        <f t="shared" si="22"/>
        <v>-0.29192546583850931</v>
      </c>
      <c r="FJ12" s="24">
        <f t="shared" si="23"/>
        <v>-84</v>
      </c>
      <c r="FK12" s="54">
        <f t="shared" si="24"/>
        <v>-0.36521739130434783</v>
      </c>
      <c r="FL12" s="46">
        <f>EN12-DP12</f>
        <v>8.0821917808219235E-2</v>
      </c>
    </row>
    <row r="13" spans="1:169" x14ac:dyDescent="0.25">
      <c r="A13" s="14" t="s">
        <v>4</v>
      </c>
      <c r="B13" s="16">
        <v>25</v>
      </c>
      <c r="C13" s="15"/>
      <c r="D13" s="16">
        <v>94</v>
      </c>
      <c r="E13" s="14"/>
      <c r="F13" s="18" t="s">
        <v>0</v>
      </c>
      <c r="G13" s="14"/>
      <c r="H13" s="16">
        <f>B13+D13</f>
        <v>119</v>
      </c>
      <c r="I13" s="16"/>
      <c r="J13" s="16">
        <v>222</v>
      </c>
      <c r="K13" s="6"/>
      <c r="L13" s="54">
        <f t="shared" si="25"/>
        <v>0.536036036036036</v>
      </c>
      <c r="M13" s="55">
        <f t="shared" si="1"/>
        <v>-0.11476442750317173</v>
      </c>
      <c r="N13" s="16">
        <v>11</v>
      </c>
      <c r="O13" s="15"/>
      <c r="P13" s="16">
        <v>67</v>
      </c>
      <c r="Q13" s="14"/>
      <c r="R13" s="18" t="s">
        <v>0</v>
      </c>
      <c r="S13" s="14"/>
      <c r="T13" s="16">
        <f>N13+P13</f>
        <v>78</v>
      </c>
      <c r="U13" s="21"/>
      <c r="V13" s="21">
        <v>161</v>
      </c>
      <c r="W13" s="14"/>
      <c r="X13" s="54">
        <f t="shared" si="3"/>
        <v>0.48447204968944102</v>
      </c>
      <c r="Y13" s="55">
        <f t="shared" si="4"/>
        <v>-0.16681750096198145</v>
      </c>
      <c r="Z13" s="71">
        <v>16</v>
      </c>
      <c r="AA13" s="72"/>
      <c r="AB13" s="71">
        <v>40</v>
      </c>
      <c r="AC13" s="1"/>
      <c r="AD13" s="18" t="s">
        <v>0</v>
      </c>
      <c r="AE13" s="1"/>
      <c r="AF13" s="16">
        <f>Z13+AB13</f>
        <v>56</v>
      </c>
      <c r="AG13" s="1"/>
      <c r="AH13" s="71">
        <v>187</v>
      </c>
      <c r="AJ13" s="54">
        <f t="shared" si="6"/>
        <v>0.29946524064171121</v>
      </c>
      <c r="AK13" s="55">
        <f>AJ13-AJ31</f>
        <v>-0.17793498740845981</v>
      </c>
      <c r="AL13" s="63">
        <v>10</v>
      </c>
      <c r="AM13"/>
      <c r="AN13" s="63">
        <v>49</v>
      </c>
      <c r="AO13" s="1"/>
      <c r="AP13" s="18" t="s">
        <v>0</v>
      </c>
      <c r="AQ13" s="1"/>
      <c r="AR13" s="16">
        <f>AL13+AN13</f>
        <v>59</v>
      </c>
      <c r="AS13" s="1"/>
      <c r="AT13" s="63">
        <v>235</v>
      </c>
      <c r="AV13" s="54">
        <f t="shared" si="8"/>
        <v>0.25106382978723402</v>
      </c>
      <c r="AW13" s="55">
        <f t="shared" si="9"/>
        <v>-0.22582496005007374</v>
      </c>
      <c r="AX13" s="63">
        <v>20</v>
      </c>
      <c r="AY13" s="73"/>
      <c r="AZ13" s="63">
        <v>45</v>
      </c>
      <c r="BA13" s="1"/>
      <c r="BB13" s="18" t="s">
        <v>0</v>
      </c>
      <c r="BC13" s="1"/>
      <c r="BD13" s="16">
        <f>AX13+AZ13</f>
        <v>65</v>
      </c>
      <c r="BE13" s="1"/>
      <c r="BF13" s="63">
        <v>164</v>
      </c>
      <c r="BH13" s="54">
        <f>BD13/BF13</f>
        <v>0.39634146341463417</v>
      </c>
      <c r="BI13" s="55">
        <f>BH13-BH31</f>
        <v>-7.1767219711113828E-2</v>
      </c>
      <c r="BJ13" s="77">
        <v>7</v>
      </c>
      <c r="BK13" s="78"/>
      <c r="BL13" s="77">
        <v>55</v>
      </c>
      <c r="BM13" s="1"/>
      <c r="BN13" s="18" t="s">
        <v>0</v>
      </c>
      <c r="BO13" s="1"/>
      <c r="BP13" s="16">
        <f>BJ13+BL13</f>
        <v>62</v>
      </c>
      <c r="BQ13" s="1"/>
      <c r="BR13" s="77">
        <v>151</v>
      </c>
      <c r="BT13" s="54">
        <f>BP13/BR13</f>
        <v>0.41059602649006621</v>
      </c>
      <c r="BU13" s="55">
        <f t="shared" si="11"/>
        <v>-4.334897710447011E-2</v>
      </c>
      <c r="BV13" s="77">
        <v>7</v>
      </c>
      <c r="BW13" s="78"/>
      <c r="BX13" s="77">
        <v>41</v>
      </c>
      <c r="BY13" s="1"/>
      <c r="BZ13" s="18" t="s">
        <v>0</v>
      </c>
      <c r="CA13" s="1"/>
      <c r="CB13" s="16">
        <f>BV13+BX13</f>
        <v>48</v>
      </c>
      <c r="CC13" s="1"/>
      <c r="CD13" s="77">
        <v>146</v>
      </c>
      <c r="CF13" s="54">
        <f>CB13/CD13</f>
        <v>0.32876712328767121</v>
      </c>
      <c r="CG13" s="55">
        <f t="shared" si="12"/>
        <v>-0.11503618830289575</v>
      </c>
      <c r="CH13" s="63">
        <v>4</v>
      </c>
      <c r="CI13" s="63"/>
      <c r="CJ13" s="63">
        <v>52</v>
      </c>
      <c r="CK13" s="1"/>
      <c r="CL13" s="18" t="s">
        <v>0</v>
      </c>
      <c r="CM13" s="1"/>
      <c r="CN13" s="16">
        <f>CH13+CJ13</f>
        <v>56</v>
      </c>
      <c r="CO13" s="1"/>
      <c r="CP13" s="63">
        <v>143</v>
      </c>
      <c r="CR13" s="54">
        <f>CN13/CP13</f>
        <v>0.39160839160839161</v>
      </c>
      <c r="CS13" s="55">
        <f t="shared" si="14"/>
        <v>-7.0186994034689421E-2</v>
      </c>
      <c r="CT13" s="63">
        <v>9</v>
      </c>
      <c r="CU13" s="63"/>
      <c r="CV13" s="63">
        <v>74</v>
      </c>
      <c r="CW13" s="1"/>
      <c r="CX13" s="18" t="s">
        <v>0</v>
      </c>
      <c r="CY13" s="1"/>
      <c r="CZ13" s="16">
        <f>CT13+CV13</f>
        <v>83</v>
      </c>
      <c r="DA13" s="1"/>
      <c r="DB13" s="63">
        <v>130</v>
      </c>
      <c r="DD13" s="54">
        <f>CZ13/DB13</f>
        <v>0.63846153846153841</v>
      </c>
      <c r="DE13" s="55">
        <f>DD13-DD31</f>
        <v>-4.837486457204776E-2</v>
      </c>
      <c r="DF13" s="63">
        <v>4</v>
      </c>
      <c r="DG13" s="63"/>
      <c r="DH13" s="63">
        <v>57</v>
      </c>
      <c r="DI13" s="63"/>
      <c r="DJ13" s="18" t="s">
        <v>0</v>
      </c>
      <c r="DK13" s="63"/>
      <c r="DL13" s="63">
        <f>DF13+DH13</f>
        <v>61</v>
      </c>
      <c r="DM13" s="63"/>
      <c r="DN13" s="63">
        <v>96</v>
      </c>
      <c r="DP13" s="54">
        <f t="shared" si="17"/>
        <v>0.63541666666666663</v>
      </c>
      <c r="DQ13" s="55">
        <f t="shared" si="18"/>
        <v>-6.3894824311490961E-2</v>
      </c>
      <c r="DR13" s="63">
        <v>3</v>
      </c>
      <c r="DS13" s="63"/>
      <c r="DT13" s="63">
        <v>36</v>
      </c>
      <c r="DU13" s="63"/>
      <c r="DV13" s="18" t="s">
        <v>0</v>
      </c>
      <c r="DW13" s="63"/>
      <c r="DX13" s="63">
        <f>DR13+DT13</f>
        <v>39</v>
      </c>
      <c r="DY13" s="63"/>
      <c r="DZ13" s="63">
        <v>55</v>
      </c>
      <c r="EB13" s="54">
        <f>DX13/DZ13</f>
        <v>0.70909090909090911</v>
      </c>
      <c r="EC13" s="55">
        <f>EB13-EB31</f>
        <v>-7.8615975053969445E-3</v>
      </c>
      <c r="ED13" s="63">
        <v>1</v>
      </c>
      <c r="EE13" s="63"/>
      <c r="EF13" s="63">
        <v>41</v>
      </c>
      <c r="EG13" s="63"/>
      <c r="EH13" s="18" t="s">
        <v>0</v>
      </c>
      <c r="EI13" s="63"/>
      <c r="EJ13" s="63">
        <f>ED13+EF13</f>
        <v>42</v>
      </c>
      <c r="EK13" s="63"/>
      <c r="EL13" s="63">
        <v>71</v>
      </c>
      <c r="EN13" s="54">
        <f>EJ13/EL13</f>
        <v>0.59154929577464788</v>
      </c>
      <c r="EO13" s="55">
        <f>EN13-EN31</f>
        <v>-0.13309891721339462</v>
      </c>
      <c r="EP13" s="1">
        <f>ED13-DR13</f>
        <v>-2</v>
      </c>
      <c r="EQ13" s="54">
        <f>EP13/DR13</f>
        <v>-0.66666666666666663</v>
      </c>
      <c r="ER13" s="24">
        <f>EF13-DT13</f>
        <v>5</v>
      </c>
      <c r="ES13" s="54">
        <f>ER13/DT13</f>
        <v>0.1388888888888889</v>
      </c>
      <c r="ET13" s="62" t="s">
        <v>0</v>
      </c>
      <c r="EU13" s="62" t="s">
        <v>0</v>
      </c>
      <c r="EV13" s="24">
        <f>EJ13-DX13</f>
        <v>3</v>
      </c>
      <c r="EW13" s="54">
        <f>EV13/DX13</f>
        <v>7.6923076923076927E-2</v>
      </c>
      <c r="EX13" s="24">
        <f>EL13-DZ13</f>
        <v>16</v>
      </c>
      <c r="EY13" s="54">
        <f>EX13/DZ13</f>
        <v>0.29090909090909089</v>
      </c>
      <c r="EZ13" s="44">
        <f>EN13-EB13</f>
        <v>-0.11754161331626123</v>
      </c>
      <c r="FA13" s="28"/>
      <c r="FB13" s="1">
        <f>ED13-DF13</f>
        <v>-3</v>
      </c>
      <c r="FC13" s="54">
        <f>FB13/DF13</f>
        <v>-0.75</v>
      </c>
      <c r="FD13" s="1">
        <f>EF13-DH13</f>
        <v>-16</v>
      </c>
      <c r="FE13" s="22">
        <f>FD13/DH13</f>
        <v>-0.2807017543859649</v>
      </c>
      <c r="FF13" s="62" t="s">
        <v>0</v>
      </c>
      <c r="FG13" s="62" t="s">
        <v>0</v>
      </c>
      <c r="FH13" s="24">
        <f t="shared" si="21"/>
        <v>-19</v>
      </c>
      <c r="FI13" s="54">
        <f t="shared" si="22"/>
        <v>-0.31147540983606559</v>
      </c>
      <c r="FJ13" s="24">
        <f t="shared" si="23"/>
        <v>-25</v>
      </c>
      <c r="FK13" s="54">
        <f t="shared" si="24"/>
        <v>-0.26041666666666669</v>
      </c>
      <c r="FL13" s="46">
        <f>EN13-DP13</f>
        <v>-4.3867370892018753E-2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160</v>
      </c>
      <c r="I14" s="14"/>
      <c r="J14" s="21">
        <v>375</v>
      </c>
      <c r="K14" s="14"/>
      <c r="L14" s="54">
        <f t="shared" si="25"/>
        <v>0.42666666666666669</v>
      </c>
      <c r="M14" s="55">
        <f t="shared" si="1"/>
        <v>-0.27065484950561963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147</v>
      </c>
      <c r="U14" s="14"/>
      <c r="V14" s="21">
        <v>331</v>
      </c>
      <c r="W14" s="14"/>
      <c r="X14" s="54">
        <f t="shared" si="3"/>
        <v>0.44410876132930516</v>
      </c>
      <c r="Y14" s="55">
        <f t="shared" si="4"/>
        <v>-0.22541591755183193</v>
      </c>
      <c r="Z14" s="49" t="s">
        <v>0</v>
      </c>
      <c r="AA14" s="74"/>
      <c r="AB14" s="49" t="s">
        <v>0</v>
      </c>
      <c r="AC14" s="74"/>
      <c r="AD14" s="49" t="s">
        <v>0</v>
      </c>
      <c r="AE14" s="74"/>
      <c r="AF14" s="49">
        <v>130</v>
      </c>
      <c r="AG14" s="74"/>
      <c r="AH14" s="49">
        <v>314</v>
      </c>
      <c r="AI14" s="1"/>
      <c r="AJ14" s="54">
        <f t="shared" si="6"/>
        <v>0.4140127388535032</v>
      </c>
      <c r="AK14" s="55">
        <f t="shared" ref="AK14" si="26">AJ14-AJ32</f>
        <v>-0.24374803516869303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124</v>
      </c>
      <c r="AS14" s="1"/>
      <c r="AT14" s="18">
        <v>331</v>
      </c>
      <c r="AU14" s="1"/>
      <c r="AV14" s="54">
        <f t="shared" si="8"/>
        <v>0.37462235649546827</v>
      </c>
      <c r="AW14" s="55">
        <f t="shared" si="9"/>
        <v>-0.28344423793449625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103</v>
      </c>
      <c r="BE14" s="1"/>
      <c r="BF14" s="18">
        <v>172</v>
      </c>
      <c r="BG14" s="1"/>
      <c r="BH14" s="54">
        <f t="shared" ref="BH14" si="27">BD14/BF14</f>
        <v>0.59883720930232553</v>
      </c>
      <c r="BI14" s="55">
        <f t="shared" ref="BI14" si="28">BH14-BH32</f>
        <v>-7.2274999473503909E-2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93</v>
      </c>
      <c r="BQ14" s="1"/>
      <c r="BR14" s="18">
        <v>152</v>
      </c>
      <c r="BS14" s="1"/>
      <c r="BT14" s="54">
        <f t="shared" ref="BT14" si="29">BP14/BR14</f>
        <v>0.61184210526315785</v>
      </c>
      <c r="BU14" s="55">
        <f t="shared" si="11"/>
        <v>-6.2534052522610906E-2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112</v>
      </c>
      <c r="CC14" s="79"/>
      <c r="CD14" s="79">
        <v>178</v>
      </c>
      <c r="CE14" s="1"/>
      <c r="CF14" s="54">
        <f t="shared" ref="CF14" si="30">CB14/CD14</f>
        <v>0.6292134831460674</v>
      </c>
      <c r="CG14" s="55">
        <f t="shared" si="12"/>
        <v>-5.039218536902812E-2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106</v>
      </c>
      <c r="CO14" s="79"/>
      <c r="CP14" s="79">
        <v>171</v>
      </c>
      <c r="CQ14" s="1"/>
      <c r="CR14" s="54">
        <f t="shared" ref="CR14" si="31">CN14/CP14</f>
        <v>0.61988304093567248</v>
      </c>
      <c r="CS14" s="58">
        <f t="shared" si="14"/>
        <v>-5.6879779577148071E-2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138</v>
      </c>
      <c r="DA14" s="79"/>
      <c r="DB14" s="79">
        <v>222</v>
      </c>
      <c r="DC14" s="1"/>
      <c r="DD14" s="54">
        <f t="shared" ref="DD14" si="32">CZ14/DB14</f>
        <v>0.6216216216216216</v>
      </c>
      <c r="DE14" s="58">
        <f t="shared" ref="DE14" si="33">DD14-DD32</f>
        <v>-6.749345062814105E-2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136</v>
      </c>
      <c r="DM14" s="1"/>
      <c r="DN14" s="18">
        <v>212</v>
      </c>
      <c r="DO14" s="1"/>
      <c r="DP14" s="54">
        <f t="shared" si="17"/>
        <v>0.64150943396226412</v>
      </c>
      <c r="DQ14" s="55">
        <f t="shared" si="18"/>
        <v>-5.9645736536458549E-2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99</v>
      </c>
      <c r="DY14" s="79"/>
      <c r="DZ14" s="79">
        <v>157</v>
      </c>
      <c r="EA14" s="1"/>
      <c r="EB14" s="54">
        <f t="shared" ref="EB14" si="34">DX14/DZ14</f>
        <v>0.63057324840764328</v>
      </c>
      <c r="EC14" s="55">
        <f t="shared" ref="EC14" si="35">EB14-EB32</f>
        <v>-9.2253514432799499E-2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-37</v>
      </c>
      <c r="EW14" s="54">
        <f>EV14/DL14</f>
        <v>-0.27205882352941174</v>
      </c>
      <c r="EX14" s="24">
        <f>DZ14-DN14</f>
        <v>-55</v>
      </c>
      <c r="EY14" s="54">
        <f>EX14/DN14</f>
        <v>-0.25943396226415094</v>
      </c>
      <c r="EZ14" s="44">
        <f>EB14-DP14</f>
        <v>-1.0936185554620836E-2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-39</v>
      </c>
      <c r="FI14" s="54">
        <f>FH14/CZ14</f>
        <v>-0.28260869565217389</v>
      </c>
      <c r="FJ14" s="24">
        <f>DZ14-DB14</f>
        <v>-65</v>
      </c>
      <c r="FK14" s="54">
        <f>FJ14/DB14</f>
        <v>-0.2927927927927928</v>
      </c>
      <c r="FL14" s="46">
        <f>EB14-DD14</f>
        <v>8.9516267860216825E-3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257</v>
      </c>
      <c r="I15" s="19"/>
      <c r="J15" s="19">
        <v>1546</v>
      </c>
      <c r="K15" s="15"/>
      <c r="L15" s="54">
        <f t="shared" si="25"/>
        <v>0.16623544631306597</v>
      </c>
      <c r="M15" s="55">
        <f t="shared" si="1"/>
        <v>-3.9835198804899746E-2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208</v>
      </c>
      <c r="U15" s="16"/>
      <c r="V15" s="16">
        <v>1367</v>
      </c>
      <c r="W15" s="6"/>
      <c r="X15" s="54">
        <f t="shared" si="3"/>
        <v>0.15215801024140455</v>
      </c>
      <c r="Y15" s="55">
        <f t="shared" si="4"/>
        <v>-4.8946450249499451E-2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253</v>
      </c>
      <c r="AG15" s="16"/>
      <c r="AH15" s="16">
        <v>1678</v>
      </c>
      <c r="AI15" s="6"/>
      <c r="AJ15" s="54">
        <f t="shared" si="6"/>
        <v>0.15077473182359952</v>
      </c>
      <c r="AK15" s="55">
        <f>AJ15-AJ33</f>
        <v>-5.5875496619362253E-2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233</v>
      </c>
      <c r="AS15" s="63"/>
      <c r="AT15" s="63">
        <v>1374</v>
      </c>
      <c r="AU15" s="6"/>
      <c r="AV15" s="54">
        <f t="shared" si="8"/>
        <v>0.16957787481804948</v>
      </c>
      <c r="AW15" s="55">
        <f t="shared" si="9"/>
        <v>-2.6880217290295966E-2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164</v>
      </c>
      <c r="BE15" s="63"/>
      <c r="BF15" s="63">
        <v>1070</v>
      </c>
      <c r="BG15" s="6"/>
      <c r="BH15" s="54">
        <f>BD15/BF15</f>
        <v>0.15327102803738318</v>
      </c>
      <c r="BI15" s="55">
        <f>BH15-BH33</f>
        <v>-3.9653265535169374E-2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141</v>
      </c>
      <c r="BQ15" s="63"/>
      <c r="BR15" s="63">
        <v>979</v>
      </c>
      <c r="BS15" s="6"/>
      <c r="BT15" s="54">
        <f>BP15/BR15</f>
        <v>0.14402451481103168</v>
      </c>
      <c r="BU15" s="55">
        <f t="shared" si="11"/>
        <v>-4.9644684900772118E-2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163</v>
      </c>
      <c r="CC15" s="63"/>
      <c r="CD15" s="63">
        <v>1200</v>
      </c>
      <c r="CE15" s="6"/>
      <c r="CF15" s="54">
        <f>CB15/CD15</f>
        <v>0.13583333333333333</v>
      </c>
      <c r="CG15" s="55">
        <f t="shared" si="12"/>
        <v>-6.4179378890175803E-2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138</v>
      </c>
      <c r="CO15" s="63"/>
      <c r="CP15" s="63">
        <v>1107</v>
      </c>
      <c r="CQ15" s="6"/>
      <c r="CR15" s="54">
        <f>CN15/CP15</f>
        <v>0.12466124661246612</v>
      </c>
      <c r="CS15" s="55">
        <f t="shared" si="14"/>
        <v>-6.4787084967845146E-2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128</v>
      </c>
      <c r="DA15" s="63"/>
      <c r="DB15" s="63">
        <v>1056</v>
      </c>
      <c r="DC15" s="6"/>
      <c r="DD15" s="54">
        <f>CZ15/DB15</f>
        <v>0.12121212121212122</v>
      </c>
      <c r="DE15" s="55">
        <f>DD15-DD33</f>
        <v>-6.8575593590534611E-2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102</v>
      </c>
      <c r="DM15" s="63"/>
      <c r="DN15" s="63">
        <v>682</v>
      </c>
      <c r="DO15" s="6"/>
      <c r="DP15" s="54">
        <f t="shared" si="17"/>
        <v>0.14956011730205279</v>
      </c>
      <c r="DQ15" s="55">
        <f t="shared" si="18"/>
        <v>-4.2781989593063119E-2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77</v>
      </c>
      <c r="DY15" s="63"/>
      <c r="DZ15" s="63">
        <v>560</v>
      </c>
      <c r="EA15" s="6"/>
      <c r="EB15" s="54">
        <f>DX15/DZ15</f>
        <v>0.13750000000000001</v>
      </c>
      <c r="EC15" s="55">
        <f>EB15-EB33</f>
        <v>-5.4075837733991078E-2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81</v>
      </c>
      <c r="EK15" s="63"/>
      <c r="EL15" s="63">
        <v>504</v>
      </c>
      <c r="EM15" s="6"/>
      <c r="EN15" s="54">
        <f>EJ15/EL15</f>
        <v>0.16071428571428573</v>
      </c>
      <c r="EO15" s="55">
        <f>EN15-EN33</f>
        <v>-2.7282694918333794E-2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4</v>
      </c>
      <c r="EW15" s="54">
        <f t="shared" ref="EW15:EW16" si="37">EV15/DX15</f>
        <v>5.1948051948051951E-2</v>
      </c>
      <c r="EX15" s="24">
        <f t="shared" ref="EX15:EX16" si="38">EL15-DZ15</f>
        <v>-56</v>
      </c>
      <c r="EY15" s="54">
        <f t="shared" ref="EY15:EY16" si="39">EX15/DZ15</f>
        <v>-0.1</v>
      </c>
      <c r="EZ15" s="44">
        <f>EN15-EB15</f>
        <v>2.3214285714285715E-2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-21</v>
      </c>
      <c r="FI15" s="54">
        <f t="shared" ref="FI15:FI16" si="41">FH15/DL15</f>
        <v>-0.20588235294117646</v>
      </c>
      <c r="FJ15" s="24">
        <f t="shared" ref="FJ15:FJ16" si="42">EL15-DN15</f>
        <v>-178</v>
      </c>
      <c r="FK15" s="54">
        <f t="shared" ref="FK15:FK16" si="43">FJ15/DN15</f>
        <v>-0.26099706744868034</v>
      </c>
      <c r="FL15" s="46">
        <f>EN15-DP15</f>
        <v>1.1154168412232934E-2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76</v>
      </c>
      <c r="I16" s="19"/>
      <c r="J16" s="19">
        <v>313</v>
      </c>
      <c r="K16" s="15"/>
      <c r="L16" s="54">
        <f t="shared" si="25"/>
        <v>0.24281150159744408</v>
      </c>
      <c r="M16" s="55">
        <f t="shared" si="1"/>
        <v>8.6119854607059787E-2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46</v>
      </c>
      <c r="U16" s="16"/>
      <c r="V16" s="1">
        <v>317</v>
      </c>
      <c r="W16" s="6"/>
      <c r="X16" s="54">
        <f t="shared" si="3"/>
        <v>0.14511041009463724</v>
      </c>
      <c r="Y16" s="55">
        <f t="shared" si="4"/>
        <v>-6.2198729082436344E-3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41</v>
      </c>
      <c r="AG16" s="16"/>
      <c r="AH16" s="16">
        <v>304</v>
      </c>
      <c r="AI16" s="6"/>
      <c r="AJ16" s="54">
        <f t="shared" si="6"/>
        <v>0.13486842105263158</v>
      </c>
      <c r="AK16" s="55">
        <f>AJ16-AJ34</f>
        <v>-1.5304566740305281E-2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46</v>
      </c>
      <c r="AS16" s="73"/>
      <c r="AT16" s="63">
        <v>244</v>
      </c>
      <c r="AU16" s="6"/>
      <c r="AV16" s="54">
        <f t="shared" si="8"/>
        <v>0.18852459016393441</v>
      </c>
      <c r="AW16" s="55">
        <f t="shared" si="9"/>
        <v>4.1381088828473606E-2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22</v>
      </c>
      <c r="BE16" s="73"/>
      <c r="BF16" s="63">
        <v>147</v>
      </c>
      <c r="BG16" s="6"/>
      <c r="BH16" s="54">
        <f>BD16/BF16</f>
        <v>0.14965986394557823</v>
      </c>
      <c r="BI16" s="55">
        <f>BH16-BH34</f>
        <v>-5.0413561682113583E-3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25</v>
      </c>
      <c r="BQ16" s="73"/>
      <c r="BR16" s="63">
        <v>146</v>
      </c>
      <c r="BS16" s="6"/>
      <c r="BT16" s="54">
        <f>BP16/BR16</f>
        <v>0.17123287671232876</v>
      </c>
      <c r="BU16" s="55">
        <f t="shared" si="11"/>
        <v>1.9227892942369096E-2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23</v>
      </c>
      <c r="CC16" s="73"/>
      <c r="CD16" s="63">
        <v>170</v>
      </c>
      <c r="CE16" s="6"/>
      <c r="CF16" s="54">
        <f>CB16/CD16</f>
        <v>0.13529411764705881</v>
      </c>
      <c r="CG16" s="55">
        <f t="shared" si="12"/>
        <v>-1.7222597377540644E-2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15</v>
      </c>
      <c r="CO16" s="73"/>
      <c r="CP16" s="63">
        <v>156</v>
      </c>
      <c r="CQ16" s="6"/>
      <c r="CR16" s="54">
        <f>CN16/CP16</f>
        <v>9.6153846153846159E-2</v>
      </c>
      <c r="CS16" s="55">
        <f t="shared" si="14"/>
        <v>-4.9140846128797919E-2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36</v>
      </c>
      <c r="DA16" s="73"/>
      <c r="DB16" s="63">
        <v>220</v>
      </c>
      <c r="DC16" s="6"/>
      <c r="DD16" s="54">
        <f>CZ16/DB16</f>
        <v>0.16363636363636364</v>
      </c>
      <c r="DE16" s="55">
        <f>DD16-DD34</f>
        <v>1.4245019343946397E-2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33</v>
      </c>
      <c r="DM16" s="73"/>
      <c r="DN16" s="63">
        <v>208</v>
      </c>
      <c r="DO16" s="6"/>
      <c r="DP16" s="54">
        <f t="shared" si="17"/>
        <v>0.15865384615384615</v>
      </c>
      <c r="DQ16" s="55">
        <f t="shared" si="18"/>
        <v>7.8310812445075151E-3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21</v>
      </c>
      <c r="DY16" s="73"/>
      <c r="DZ16" s="63">
        <v>157</v>
      </c>
      <c r="EA16" s="6"/>
      <c r="EB16" s="54">
        <f>DX16/DZ16</f>
        <v>0.13375796178343949</v>
      </c>
      <c r="EC16" s="55">
        <f>EB16-EB34</f>
        <v>-1.317741990803975E-2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17</v>
      </c>
      <c r="EK16" s="73"/>
      <c r="EL16" s="63">
        <v>152</v>
      </c>
      <c r="EM16" s="6"/>
      <c r="EN16" s="54">
        <f>EJ16/EL16</f>
        <v>0.1118421052631579</v>
      </c>
      <c r="EO16" s="55">
        <f>EN16-EN34</f>
        <v>-3.1032151016041884E-2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-4</v>
      </c>
      <c r="EW16" s="54">
        <f t="shared" si="37"/>
        <v>-0.19047619047619047</v>
      </c>
      <c r="EX16" s="24">
        <f t="shared" si="38"/>
        <v>-5</v>
      </c>
      <c r="EY16" s="54">
        <f t="shared" si="39"/>
        <v>-3.1847133757961783E-2</v>
      </c>
      <c r="EZ16" s="44">
        <f>EN16-EB16</f>
        <v>-2.1915856520281593E-2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-16</v>
      </c>
      <c r="FI16" s="54">
        <f t="shared" si="41"/>
        <v>-0.48484848484848486</v>
      </c>
      <c r="FJ16" s="24">
        <f t="shared" si="42"/>
        <v>-56</v>
      </c>
      <c r="FK16" s="54">
        <f t="shared" si="43"/>
        <v>-0.26923076923076922</v>
      </c>
      <c r="FL16" s="46">
        <f>EN16-DP16</f>
        <v>-4.681174089068825E-2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3"/>
      <c r="CJ29" s="63">
        <v>2107</v>
      </c>
      <c r="CK29" s="73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3"/>
      <c r="CV29" s="63">
        <v>1723</v>
      </c>
      <c r="CW29" s="73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3"/>
      <c r="DH29" s="63">
        <v>1625</v>
      </c>
      <c r="DI29" s="73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3"/>
      <c r="DT29" s="63">
        <v>1390</v>
      </c>
      <c r="DU29" s="73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3"/>
      <c r="EF29" s="63">
        <v>1271</v>
      </c>
      <c r="EG29" s="73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2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3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3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3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3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5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5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5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ref="AV33:AV34" si="64">AR33/AT33</f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5">EJ33-DX33</f>
        <v>-1663</v>
      </c>
      <c r="EW33" s="54">
        <f t="shared" ref="EW33:EW34" si="66">EV33/DX33</f>
        <v>-8.3803668615198543E-2</v>
      </c>
      <c r="EX33" s="24">
        <f t="shared" ref="EX33:EX34" si="67">EL33-DZ33</f>
        <v>-6874</v>
      </c>
      <c r="EY33" s="54">
        <f t="shared" ref="EY33:EY34" si="68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9">EJ33-DL33</f>
        <v>-3530</v>
      </c>
      <c r="FI33" s="54">
        <f t="shared" ref="FI33:FI34" si="70">FH33/DL33</f>
        <v>-0.16259039196720557</v>
      </c>
      <c r="FJ33" s="24">
        <f t="shared" ref="FJ33:FJ34" si="71">EL33-DN33</f>
        <v>-16168</v>
      </c>
      <c r="FK33" s="54">
        <f t="shared" ref="FK33:FK34" si="72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3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6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5"/>
        <v>-133</v>
      </c>
      <c r="EW34" s="54">
        <f t="shared" si="66"/>
        <v>-3.5839396389113445E-2</v>
      </c>
      <c r="EX34" s="24">
        <f t="shared" si="67"/>
        <v>-213</v>
      </c>
      <c r="EY34" s="54">
        <f t="shared" si="68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9"/>
        <v>-739</v>
      </c>
      <c r="FI34" s="54">
        <f t="shared" si="70"/>
        <v>-0.17118369237896688</v>
      </c>
      <c r="FJ34" s="24">
        <f t="shared" si="71"/>
        <v>-3580</v>
      </c>
      <c r="FK34" s="54">
        <f t="shared" si="72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BH16">
    <cfRule type="iconSet" priority="141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40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39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38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37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1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13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12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1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10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Southeastern Illinois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Southeastern Overview</vt:lpstr>
      <vt:lpstr>'Southeastern Overview'!Print_Area</vt:lpstr>
      <vt:lpstr>'Southeastern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2016-12-22T18:46:11Z</cp:lastPrinted>
  <dcterms:created xsi:type="dcterms:W3CDTF">2010-06-25T14:35:16Z</dcterms:created>
  <dcterms:modified xsi:type="dcterms:W3CDTF">2019-01-04T16:52:04Z</dcterms:modified>
</cp:coreProperties>
</file>