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15" yWindow="-15" windowWidth="28860" windowHeight="7290"/>
  </bookViews>
  <sheets>
    <sheet name="Kankakee Overview" sheetId="1" r:id="rId1"/>
  </sheets>
  <definedNames>
    <definedName name="_xlnm.Print_Area" localSheetId="0">'Kankakee Overview'!$A$4:$FM$41</definedName>
    <definedName name="_xlnm.Print_Titles" localSheetId="0">'Kankakee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EC14" i="1" l="1"/>
  <c r="FL14" i="1"/>
  <c r="EZ14" i="1"/>
  <c r="FL16" i="1"/>
  <c r="EZ16" i="1"/>
  <c r="EO16" i="1"/>
  <c r="EO15" i="1"/>
  <c r="FL15" i="1"/>
  <c r="EZ15" i="1"/>
  <c r="FH13" i="1"/>
  <c r="FI13" i="1" s="1"/>
  <c r="EV13" i="1"/>
  <c r="EW13" i="1" s="1"/>
  <c r="EN13" i="1"/>
  <c r="EO12" i="1"/>
  <c r="FL12" i="1"/>
  <c r="EZ12" i="1"/>
  <c r="EO11" i="1"/>
  <c r="EZ11" i="1"/>
  <c r="FL11" i="1"/>
  <c r="DX11" i="1"/>
  <c r="EZ13" i="1" l="1"/>
  <c r="FL13" i="1"/>
  <c r="EO13" i="1"/>
  <c r="DP32" i="1"/>
  <c r="DP14" i="1"/>
  <c r="EB34" i="1"/>
  <c r="EB33" i="1"/>
  <c r="DX31" i="1"/>
  <c r="EB31" i="1" s="1"/>
  <c r="EB30" i="1"/>
  <c r="DX29" i="1"/>
  <c r="EB29" i="1" s="1"/>
  <c r="EB16" i="1"/>
  <c r="EC16" i="1" s="1"/>
  <c r="EB15" i="1"/>
  <c r="EC15" i="1" s="1"/>
  <c r="DX13" i="1"/>
  <c r="EB12" i="1"/>
  <c r="EB11" i="1"/>
  <c r="EB13" i="1" l="1"/>
  <c r="DQ14" i="1"/>
  <c r="EC12" i="1"/>
  <c r="EC11" i="1"/>
  <c r="EC13" i="1" l="1"/>
  <c r="DL13" i="1"/>
  <c r="DL11" i="1" l="1"/>
  <c r="DD32" i="1" l="1"/>
  <c r="DD14" i="1"/>
  <c r="DP34" i="1"/>
  <c r="DP33" i="1"/>
  <c r="DL31" i="1"/>
  <c r="DP30" i="1"/>
  <c r="DP29" i="1"/>
  <c r="DL29" i="1"/>
  <c r="DP16" i="1"/>
  <c r="DP15" i="1"/>
  <c r="DP13" i="1"/>
  <c r="DP12" i="1"/>
  <c r="DP11" i="1"/>
  <c r="DQ12" i="1" l="1"/>
  <c r="DQ11" i="1"/>
  <c r="DP31" i="1"/>
  <c r="DE14" i="1"/>
  <c r="DQ16" i="1"/>
  <c r="DQ15" i="1"/>
  <c r="DQ13" i="1" l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CS14" i="1" l="1"/>
  <c r="DE16" i="1"/>
  <c r="DE15" i="1"/>
  <c r="DD13" i="1"/>
  <c r="DE12" i="1"/>
  <c r="DE11" i="1"/>
  <c r="DE13" i="1" l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S15" i="1" s="1"/>
  <c r="CN13" i="1"/>
  <c r="CR13" i="1" s="1"/>
  <c r="CR12" i="1"/>
  <c r="CS12" i="1" s="1"/>
  <c r="CR11" i="1"/>
  <c r="CS11" i="1" l="1"/>
  <c r="CS13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F15" i="1"/>
  <c r="CB13" i="1"/>
  <c r="CF13" i="1" s="1"/>
  <c r="CF12" i="1"/>
  <c r="CG12" i="1" s="1"/>
  <c r="CB11" i="1"/>
  <c r="CF11" i="1" s="1"/>
  <c r="CG15" i="1" l="1"/>
  <c r="CG11" i="1"/>
  <c r="CG13" i="1"/>
  <c r="CG16" i="1"/>
  <c r="BP11" i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U16" i="1" l="1"/>
  <c r="BU15" i="1"/>
  <c r="BT29" i="1"/>
  <c r="BT31" i="1"/>
  <c r="BT13" i="1"/>
  <c r="BU12" i="1"/>
  <c r="BU11" i="1"/>
  <c r="BI14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I12" i="1" l="1"/>
  <c r="BH13" i="1"/>
  <c r="BI11" i="1"/>
  <c r="BI15" i="1"/>
  <c r="BI16" i="1"/>
  <c r="AW14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V16" i="1" l="1"/>
  <c r="AV15" i="1"/>
  <c r="AV13" i="1"/>
  <c r="AV12" i="1"/>
  <c r="AV11" i="1"/>
  <c r="AJ16" i="1"/>
  <c r="AJ15" i="1"/>
  <c r="AJ13" i="1"/>
  <c r="AJ12" i="1"/>
  <c r="AJ11" i="1"/>
  <c r="X34" i="1"/>
  <c r="X30" i="1"/>
  <c r="X16" i="1"/>
  <c r="Y16" i="1" s="1"/>
  <c r="X15" i="1"/>
  <c r="Y15" i="1" s="1"/>
  <c r="X14" i="1"/>
  <c r="Y14" i="1" s="1"/>
  <c r="X13" i="1"/>
  <c r="X12" i="1"/>
  <c r="X11" i="1"/>
  <c r="L34" i="1"/>
  <c r="L30" i="1"/>
  <c r="L16" i="1"/>
  <c r="M16" i="1" s="1"/>
  <c r="L15" i="1"/>
  <c r="M15" i="1" s="1"/>
  <c r="L14" i="1"/>
  <c r="M14" i="1" s="1"/>
  <c r="L13" i="1"/>
  <c r="L12" i="1"/>
  <c r="L11" i="1"/>
  <c r="T31" i="1"/>
  <c r="X31" i="1" s="1"/>
  <c r="H31" i="1"/>
  <c r="L31" i="1" s="1"/>
  <c r="M13" i="1" s="1"/>
  <c r="T29" i="1"/>
  <c r="X29" i="1" s="1"/>
  <c r="H29" i="1"/>
  <c r="L29" i="1" s="1"/>
  <c r="M11" i="1" s="1"/>
  <c r="M12" i="1" l="1"/>
  <c r="Y12" i="1"/>
  <c r="AW13" i="1"/>
  <c r="AW12" i="1"/>
  <c r="AW16" i="1"/>
  <c r="AW15" i="1"/>
  <c r="AW11" i="1"/>
  <c r="AK11" i="1"/>
  <c r="AK15" i="1"/>
  <c r="Y11" i="1"/>
  <c r="AK13" i="1"/>
  <c r="Y13" i="1"/>
  <c r="AK12" i="1"/>
  <c r="AK16" i="1"/>
</calcChain>
</file>

<file path=xl/sharedStrings.xml><?xml version="1.0" encoding="utf-8"?>
<sst xmlns="http://schemas.openxmlformats.org/spreadsheetml/2006/main" count="886" uniqueCount="57">
  <si>
    <t>Illinois Community College Board</t>
  </si>
  <si>
    <t xml:space="preserve"> </t>
  </si>
  <si>
    <t>Program Year 2007</t>
  </si>
  <si>
    <t>Program Year 2008</t>
  </si>
  <si>
    <t>Actual Level</t>
  </si>
  <si>
    <t>Transfer</t>
  </si>
  <si>
    <t>Returning</t>
  </si>
  <si>
    <t>Completions</t>
  </si>
  <si>
    <t>Numerator</t>
  </si>
  <si>
    <t>Denominator</t>
  </si>
  <si>
    <t>of Performance</t>
  </si>
  <si>
    <t>Measure</t>
  </si>
  <si>
    <t>Number</t>
  </si>
  <si>
    <t>Percent</t>
  </si>
  <si>
    <t xml:space="preserve">      </t>
  </si>
  <si>
    <t>1P1: Technical Skill Attainment</t>
  </si>
  <si>
    <t>2P1: Credential, Certificate, or Degree</t>
  </si>
  <si>
    <t>--</t>
  </si>
  <si>
    <t>3P1: Student Retention or Transfer</t>
  </si>
  <si>
    <t>4P1: Student Placement</t>
  </si>
  <si>
    <t>5P1: Nontraditional Participation</t>
  </si>
  <si>
    <t>5P2: Nontraditional Completers</t>
  </si>
  <si>
    <t>Kankakee Community College</t>
  </si>
  <si>
    <t>Kankakee Community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</si>
  <si>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</si>
  <si>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</si>
  <si>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</si>
  <si>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</si>
  <si>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</si>
  <si>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</si>
  <si>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</si>
  <si>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</si>
  <si>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</si>
  <si>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</si>
  <si>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</si>
  <si>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</si>
  <si>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</si>
  <si>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</si>
  <si>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</si>
  <si>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</si>
  <si>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Kankakee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</si>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</sst>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3" fontId="0" fillId="0" borderId="0" xfId="0" applyNumberFormat="1" applyFill="1"/>
    <xf numFmtId="3" fontId="2" fillId="0" borderId="0" xfId="0" applyNumberFormat="1" applyFont="1" applyFill="1"/>
    <xf numFmtId="10" fontId="2" fillId="0" borderId="0" xfId="0" applyNumberFormat="1" applyFon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10" fontId="0" fillId="0" borderId="0" xfId="0" applyNumberFormat="1" applyFill="1"/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1" applyNumberFormat="1" applyFont="1" applyFill="1" applyBorder="1"/>
    <xf numFmtId="0" fontId="0" fillId="0" borderId="0" xfId="1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ill="1" applyBorder="1"/>
    <xf numFmtId="10" fontId="0" fillId="0" borderId="0" xfId="1" quotePrefix="1" applyNumberFormat="1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0" sqref="A10"/>
      <selection pane="bottomRight" activeCell="DX14" sqref="DX14:DZ14"/>
    </sheetView>
  </sheetViews>
  <sheetFormatPr defaultRowHeight="15" x14ac:dyDescent="0.25"/>
  <cols>
    <col min="1" max="1" width="35.28515625" style="6" customWidth="1"/>
    <col min="2" max="2" width="9.140625" style="6"/>
    <col min="3" max="3" width="2.7109375" style="6" customWidth="1"/>
    <col min="4" max="4" width="9.140625" style="6"/>
    <col min="5" max="5" width="2.7109375" style="6" customWidth="1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 customWidth="1"/>
    <col min="11" max="11" width="2.7109375" style="6" customWidth="1"/>
    <col min="12" max="12" width="16.7109375" style="6" customWidth="1"/>
    <col min="13" max="13" width="8.7109375" style="6" customWidth="1"/>
    <col min="14" max="14" width="9.140625" style="6"/>
    <col min="15" max="15" width="2.7109375" style="6" customWidth="1"/>
    <col min="16" max="16" width="9.140625" style="6"/>
    <col min="17" max="17" width="2.7109375" style="6" customWidth="1"/>
    <col min="18" max="18" width="9.140625" style="6"/>
    <col min="19" max="19" width="2.7109375" style="6" customWidth="1"/>
    <col min="20" max="20" width="9.140625" style="6"/>
    <col min="21" max="21" width="2.7109375" style="6" customWidth="1"/>
    <col min="22" max="22" width="9.140625" style="6"/>
    <col min="23" max="23" width="2.7109375" style="6" customWidth="1"/>
    <col min="24" max="24" width="16.7109375" style="6" customWidth="1"/>
    <col min="25" max="25" width="8.7109375" style="6" customWidth="1"/>
    <col min="26" max="26" width="9.140625" style="6"/>
    <col min="27" max="27" width="2.7109375" style="6" customWidth="1"/>
    <col min="28" max="28" width="9.140625" style="6"/>
    <col min="29" max="29" width="2.7109375" style="6" customWidth="1"/>
    <col min="30" max="30" width="9.140625" style="6"/>
    <col min="31" max="31" width="2.7109375" style="6" customWidth="1"/>
    <col min="32" max="32" width="9.140625" style="6"/>
    <col min="33" max="33" width="2.7109375" style="6" customWidth="1"/>
    <col min="34" max="34" width="9.140625" style="6"/>
    <col min="35" max="35" width="2.7109375" style="6" customWidth="1"/>
    <col min="36" max="36" width="16.7109375" style="6" customWidth="1"/>
    <col min="37" max="37" width="8.7109375" style="6" customWidth="1"/>
    <col min="38" max="38" width="9.140625" style="6"/>
    <col min="39" max="39" width="2.7109375" style="6" customWidth="1"/>
    <col min="40" max="40" width="9.140625" style="6"/>
    <col min="41" max="41" width="2.7109375" style="6" customWidth="1"/>
    <col min="42" max="42" width="9.140625" style="6"/>
    <col min="43" max="43" width="2.7109375" style="6" customWidth="1"/>
    <col min="44" max="44" width="9.140625" style="6"/>
    <col min="45" max="45" width="2.7109375" style="6" customWidth="1"/>
    <col min="46" max="46" width="9.140625" style="6"/>
    <col min="47" max="47" width="2.7109375" style="6" customWidth="1"/>
    <col min="48" max="48" width="16.7109375" style="6" customWidth="1"/>
    <col min="49" max="49" width="8.7109375" style="6" customWidth="1"/>
    <col min="50" max="50" width="9.140625" style="36"/>
    <col min="51" max="51" width="2.7109375" style="36" customWidth="1"/>
    <col min="52" max="52" width="9.140625" style="36"/>
    <col min="53" max="53" width="2.7109375" style="36" customWidth="1"/>
    <col min="54" max="54" width="9.140625" style="36"/>
    <col min="55" max="55" width="2.7109375" style="36" customWidth="1"/>
    <col min="56" max="56" width="9.140625" style="36"/>
    <col min="57" max="57" width="2.7109375" style="36" customWidth="1"/>
    <col min="58" max="58" width="9.140625" style="36"/>
    <col min="59" max="59" width="2.7109375" style="36" customWidth="1"/>
    <col min="60" max="60" width="16.7109375" style="6" customWidth="1"/>
    <col min="61" max="61" width="8.7109375" style="6" customWidth="1"/>
    <col min="62" max="62" width="9.140625" style="36"/>
    <col min="63" max="63" width="2.7109375" style="36" customWidth="1"/>
    <col min="64" max="64" width="9.140625" style="36"/>
    <col min="65" max="65" width="2.7109375" style="36" customWidth="1"/>
    <col min="66" max="66" width="9.140625" style="36"/>
    <col min="67" max="67" width="2.7109375" style="36" customWidth="1"/>
    <col min="68" max="68" width="9.140625" style="36"/>
    <col min="69" max="69" width="2.7109375" style="36" customWidth="1"/>
    <col min="70" max="70" width="9.140625" style="36"/>
    <col min="71" max="71" width="2.7109375" style="36" customWidth="1"/>
    <col min="72" max="72" width="16.7109375" style="6" customWidth="1"/>
    <col min="73" max="73" width="8.7109375" style="6" customWidth="1"/>
    <col min="74" max="74" width="9.140625" style="36"/>
    <col min="75" max="75" width="2.7109375" style="36" customWidth="1"/>
    <col min="76" max="76" width="9.140625" style="36"/>
    <col min="77" max="77" width="2.7109375" style="36" customWidth="1"/>
    <col min="78" max="78" width="9.140625" style="36"/>
    <col min="79" max="79" width="2.7109375" style="36" customWidth="1"/>
    <col min="80" max="80" width="9.140625" style="36"/>
    <col min="81" max="81" width="2.7109375" style="36" customWidth="1"/>
    <col min="82" max="82" width="9.140625" style="36"/>
    <col min="83" max="83" width="2.7109375" style="36" customWidth="1"/>
    <col min="84" max="84" width="16.7109375" style="6" customWidth="1"/>
    <col min="85" max="85" width="8.7109375" style="6" customWidth="1"/>
    <col min="86" max="86" width="9.140625" style="36"/>
    <col min="87" max="87" width="2.7109375" style="36" customWidth="1"/>
    <col min="88" max="88" width="9.140625" style="36"/>
    <col min="89" max="89" width="2.7109375" style="36" customWidth="1"/>
    <col min="90" max="90" width="9.140625" style="36"/>
    <col min="91" max="91" width="2.7109375" style="36" customWidth="1"/>
    <col min="92" max="92" width="9.140625" style="36"/>
    <col min="93" max="93" width="2.7109375" style="36" customWidth="1"/>
    <col min="94" max="94" width="9.140625" style="36"/>
    <col min="95" max="95" width="2.7109375" style="36" customWidth="1"/>
    <col min="96" max="96" width="16.7109375" style="6" customWidth="1"/>
    <col min="97" max="97" width="8.7109375" style="6" customWidth="1"/>
    <col min="98" max="98" width="9.140625" style="36"/>
    <col min="99" max="99" width="2.7109375" style="36" customWidth="1"/>
    <col min="100" max="100" width="9.140625" style="36"/>
    <col min="101" max="101" width="2.7109375" style="36" customWidth="1"/>
    <col min="102" max="102" width="9.140625" style="36"/>
    <col min="103" max="103" width="2.7109375" style="36" customWidth="1"/>
    <col min="104" max="104" width="9.140625" style="36"/>
    <col min="105" max="105" width="2.7109375" style="36" customWidth="1"/>
    <col min="106" max="106" width="9.140625" style="36"/>
    <col min="107" max="107" width="2.7109375" style="36" customWidth="1"/>
    <col min="108" max="108" width="16.7109375" style="6" customWidth="1"/>
    <col min="109" max="109" width="8.7109375" style="6" customWidth="1"/>
    <col min="110" max="110" width="9.140625" style="36"/>
    <col min="111" max="111" width="2.7109375" style="36" customWidth="1"/>
    <col min="112" max="112" width="9.140625" style="36"/>
    <col min="113" max="113" width="2.7109375" style="36" customWidth="1"/>
    <col min="114" max="114" width="9.140625" style="36"/>
    <col min="115" max="115" width="2.7109375" style="36" customWidth="1"/>
    <col min="116" max="116" width="9.140625" style="36"/>
    <col min="117" max="117" width="2.7109375" style="36" customWidth="1"/>
    <col min="118" max="118" width="9.140625" style="36"/>
    <col min="119" max="119" width="2.7109375" style="36" customWidth="1"/>
    <col min="120" max="120" width="16.7109375" style="6" customWidth="1"/>
    <col min="121" max="121" width="8.7109375" style="6" customWidth="1"/>
    <col min="122" max="122" width="9.140625" style="36" customWidth="1"/>
    <col min="123" max="123" width="2.7109375" style="36" customWidth="1"/>
    <col min="124" max="124" width="9.140625" style="36" customWidth="1"/>
    <col min="125" max="125" width="2.7109375" style="36" customWidth="1"/>
    <col min="126" max="126" width="9.140625" style="36" customWidth="1"/>
    <col min="127" max="127" width="2.7109375" style="36" customWidth="1"/>
    <col min="128" max="128" width="9.140625" style="36" customWidth="1"/>
    <col min="129" max="129" width="2.7109375" style="36" customWidth="1"/>
    <col min="130" max="130" width="9.140625" style="36" customWidth="1"/>
    <col min="131" max="131" width="2.7109375" style="36" customWidth="1"/>
    <col min="132" max="132" width="16.7109375" style="6" customWidth="1"/>
    <col min="133" max="133" width="8.7109375" style="6" customWidth="1"/>
    <col min="134" max="134" width="9.140625" style="36" customWidth="1"/>
    <col min="135" max="135" width="2.7109375" style="36" customWidth="1"/>
    <col min="136" max="136" width="9.140625" style="36" customWidth="1"/>
    <col min="137" max="137" width="2.7109375" style="36" customWidth="1"/>
    <col min="138" max="138" width="9.140625" style="36" customWidth="1"/>
    <col min="139" max="139" width="2.7109375" style="36" customWidth="1"/>
    <col min="140" max="140" width="9.140625" style="36" customWidth="1"/>
    <col min="141" max="141" width="2.7109375" style="36" customWidth="1"/>
    <col min="142" max="142" width="9.140625" style="36" customWidth="1"/>
    <col min="143" max="143" width="2.7109375" style="36" customWidth="1"/>
    <col min="144" max="144" width="16.7109375" style="6" customWidth="1"/>
    <col min="145" max="145" width="8.7109375" style="6" customWidth="1"/>
    <col min="146" max="155" width="10.28515625" style="6" customWidth="1"/>
    <col min="156" max="156" width="14.7109375" style="6" customWidth="1"/>
    <col min="157" max="157" width="2.7109375" style="6" customWidth="1"/>
    <col min="158" max="167" width="10.28515625" style="6" customWidth="1"/>
    <col min="168" max="168" width="14.7109375" style="23" customWidth="1"/>
    <col min="169" max="169" width="2.7109375" style="23" customWidth="1"/>
    <col min="170" max="16384" width="9.140625" style="6"/>
  </cols>
  <sheetData>
    <row r="1" spans="1:169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2"/>
      <c r="BI1" s="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2"/>
      <c r="BU1" s="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2"/>
      <c r="CG1" s="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2"/>
      <c r="CS1" s="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2"/>
      <c r="DE1" s="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2"/>
      <c r="DQ1" s="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2"/>
      <c r="EC1" s="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8"/>
      <c r="FM1" s="28"/>
    </row>
    <row r="2" spans="1:169" customFormat="1" x14ac:dyDescent="0.2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2"/>
      <c r="BI2" s="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2"/>
      <c r="BU2" s="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2"/>
      <c r="CG2" s="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2"/>
      <c r="CS2" s="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2"/>
      <c r="DE2" s="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2"/>
      <c r="DQ2" s="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2"/>
      <c r="EC2" s="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8"/>
      <c r="FM2" s="28"/>
    </row>
    <row r="3" spans="1:169" customFormat="1" x14ac:dyDescent="0.25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2"/>
      <c r="BI3" s="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2"/>
      <c r="BU3" s="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2"/>
      <c r="CG3" s="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2"/>
      <c r="CS3" s="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2"/>
      <c r="DE3" s="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2"/>
      <c r="DQ3" s="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2"/>
      <c r="EC3" s="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8"/>
      <c r="FM3" s="28"/>
    </row>
    <row r="4" spans="1:169" customForma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2"/>
      <c r="BI4" s="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2"/>
      <c r="BU4" s="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2"/>
      <c r="CG4" s="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2"/>
      <c r="CS4" s="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2"/>
      <c r="DE4" s="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2"/>
      <c r="DQ4" s="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2"/>
      <c r="EC4" s="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2"/>
      <c r="EO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C4" s="2"/>
      <c r="FD4" s="2"/>
      <c r="FE4" s="2"/>
      <c r="FF4" s="2"/>
      <c r="FG4" s="2"/>
      <c r="FH4" s="2"/>
      <c r="FI4" s="2"/>
      <c r="FJ4" s="2"/>
      <c r="FK4" s="2"/>
      <c r="FL4" s="28"/>
      <c r="FM4" s="28"/>
    </row>
    <row r="5" spans="1:169" customFormat="1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2"/>
      <c r="BI5" s="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2"/>
      <c r="BU5" s="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2"/>
      <c r="CG5" s="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2"/>
      <c r="CS5" s="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2"/>
      <c r="DE5" s="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2"/>
      <c r="DQ5" s="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2"/>
      <c r="EC5" s="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2"/>
      <c r="EO5" s="2"/>
      <c r="EP5" s="1" t="s">
        <v>22</v>
      </c>
      <c r="EQ5" s="1"/>
      <c r="ER5" s="1"/>
      <c r="ES5" s="1"/>
      <c r="ET5" s="1"/>
      <c r="EU5" s="1"/>
      <c r="EV5" s="1"/>
      <c r="EW5" s="1"/>
      <c r="EX5" s="1"/>
      <c r="EY5" s="1"/>
      <c r="EZ5" s="1" t="s">
        <v>1</v>
      </c>
      <c r="FA5" s="1"/>
      <c r="FB5" s="1" t="s">
        <v>22</v>
      </c>
      <c r="FC5" s="1"/>
      <c r="FD5" s="1"/>
      <c r="FE5" s="1"/>
      <c r="FF5" s="1"/>
      <c r="FG5" s="1"/>
      <c r="FH5" s="1"/>
      <c r="FI5" s="1"/>
      <c r="FJ5" s="1"/>
      <c r="FK5" s="1"/>
      <c r="FL5" s="3" t="s">
        <v>1</v>
      </c>
      <c r="FM5" s="3" t="s">
        <v>1</v>
      </c>
    </row>
    <row r="6" spans="1:169" customFormat="1" x14ac:dyDescent="0.25">
      <c r="A6" s="1"/>
      <c r="B6" s="1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22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22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 t="s">
        <v>22</v>
      </c>
      <c r="AY6" s="29"/>
      <c r="AZ6" s="29"/>
      <c r="BA6" s="29"/>
      <c r="BB6" s="29"/>
      <c r="BC6" s="29"/>
      <c r="BD6" s="29"/>
      <c r="BE6" s="29"/>
      <c r="BF6" s="29"/>
      <c r="BG6" s="29"/>
      <c r="BH6" s="1"/>
      <c r="BI6" s="1"/>
      <c r="BJ6" s="1" t="s">
        <v>22</v>
      </c>
      <c r="BK6" s="29"/>
      <c r="BL6" s="29"/>
      <c r="BM6" s="29"/>
      <c r="BN6" s="29"/>
      <c r="BO6" s="29"/>
      <c r="BP6" s="29"/>
      <c r="BQ6" s="29"/>
      <c r="BR6" s="29"/>
      <c r="BS6" s="29"/>
      <c r="BT6" s="1"/>
      <c r="BU6" s="1"/>
      <c r="BV6" s="1" t="s">
        <v>22</v>
      </c>
      <c r="BW6" s="29"/>
      <c r="BX6" s="29"/>
      <c r="BY6" s="29"/>
      <c r="BZ6" s="29"/>
      <c r="CA6" s="29"/>
      <c r="CB6" s="29"/>
      <c r="CC6" s="29"/>
      <c r="CD6" s="29"/>
      <c r="CE6" s="29"/>
      <c r="CF6" s="1"/>
      <c r="CG6" s="1"/>
      <c r="CH6" s="1" t="s">
        <v>22</v>
      </c>
      <c r="CI6" s="29"/>
      <c r="CJ6" s="29"/>
      <c r="CK6" s="29"/>
      <c r="CL6" s="29"/>
      <c r="CM6" s="29"/>
      <c r="CN6" s="29"/>
      <c r="CO6" s="29"/>
      <c r="CP6" s="29"/>
      <c r="CQ6" s="29"/>
      <c r="CR6" s="1"/>
      <c r="CS6" s="1"/>
      <c r="CT6" s="1" t="s">
        <v>22</v>
      </c>
      <c r="CU6" s="29"/>
      <c r="CV6" s="29"/>
      <c r="CW6" s="29"/>
      <c r="CX6" s="29"/>
      <c r="CY6" s="29"/>
      <c r="CZ6" s="29"/>
      <c r="DA6" s="29"/>
      <c r="DB6" s="29"/>
      <c r="DC6" s="29"/>
      <c r="DD6" s="1"/>
      <c r="DE6" s="1"/>
      <c r="DF6" s="1" t="s">
        <v>22</v>
      </c>
      <c r="DG6" s="29"/>
      <c r="DH6" s="29"/>
      <c r="DI6" s="29"/>
      <c r="DJ6" s="29"/>
      <c r="DK6" s="29"/>
      <c r="DL6" s="29"/>
      <c r="DM6" s="29"/>
      <c r="DN6" s="29"/>
      <c r="DO6" s="29"/>
      <c r="DP6" s="1"/>
      <c r="DQ6" s="1"/>
      <c r="DR6" s="1" t="s">
        <v>22</v>
      </c>
      <c r="DS6" s="29"/>
      <c r="DT6" s="29"/>
      <c r="DU6" s="29"/>
      <c r="DV6" s="29"/>
      <c r="DW6" s="29"/>
      <c r="DX6" s="29"/>
      <c r="DY6" s="29"/>
      <c r="DZ6" s="29"/>
      <c r="EA6" s="29"/>
      <c r="EB6" s="1"/>
      <c r="EC6" s="1"/>
      <c r="ED6" s="1" t="s">
        <v>22</v>
      </c>
      <c r="EE6" s="29"/>
      <c r="EF6" s="29"/>
      <c r="EG6" s="29"/>
      <c r="EH6" s="29"/>
      <c r="EI6" s="29"/>
      <c r="EJ6" s="29"/>
      <c r="EK6" s="29"/>
      <c r="EL6" s="29"/>
      <c r="EM6" s="29"/>
      <c r="EN6" s="1"/>
      <c r="EO6" s="1"/>
      <c r="EP6" s="5" t="s">
        <v>53</v>
      </c>
      <c r="EQ6" s="5"/>
      <c r="ER6" s="5"/>
      <c r="ES6" s="5"/>
      <c r="ET6" s="5"/>
      <c r="EU6" s="5"/>
      <c r="EV6" s="5"/>
      <c r="EW6" s="5"/>
      <c r="EX6" s="5"/>
      <c r="EY6" s="5"/>
      <c r="EZ6" s="62" t="s">
        <v>40</v>
      </c>
      <c r="FA6" s="63"/>
      <c r="FB6" s="5" t="s">
        <v>54</v>
      </c>
      <c r="FC6" s="5"/>
      <c r="FD6" s="5"/>
      <c r="FE6" s="5"/>
      <c r="FF6" s="5"/>
      <c r="FG6" s="5"/>
      <c r="FH6" s="5"/>
      <c r="FI6" s="5"/>
      <c r="FJ6" s="5"/>
      <c r="FK6" s="5"/>
      <c r="FL6" s="35" t="s">
        <v>40</v>
      </c>
      <c r="FM6" s="28"/>
    </row>
    <row r="7" spans="1:169" x14ac:dyDescent="0.25"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5" t="s">
        <v>43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 t="s">
        <v>42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35" t="s">
        <v>44</v>
      </c>
      <c r="AY7" s="35"/>
      <c r="AZ7" s="35"/>
      <c r="BA7" s="35"/>
      <c r="BB7" s="35"/>
      <c r="BC7" s="35"/>
      <c r="BD7" s="35"/>
      <c r="BE7" s="35"/>
      <c r="BF7" s="35"/>
      <c r="BG7" s="35"/>
      <c r="BH7" s="5"/>
      <c r="BI7" s="5"/>
      <c r="BJ7" s="35" t="s">
        <v>45</v>
      </c>
      <c r="BK7" s="35"/>
      <c r="BL7" s="35"/>
      <c r="BM7" s="35"/>
      <c r="BN7" s="35"/>
      <c r="BO7" s="35"/>
      <c r="BP7" s="35"/>
      <c r="BQ7" s="35"/>
      <c r="BR7" s="35"/>
      <c r="BS7" s="35"/>
      <c r="BT7" s="5"/>
      <c r="BU7" s="5"/>
      <c r="BV7" s="35" t="s">
        <v>46</v>
      </c>
      <c r="BW7" s="35"/>
      <c r="BX7" s="35"/>
      <c r="BY7" s="35"/>
      <c r="BZ7" s="35"/>
      <c r="CA7" s="35"/>
      <c r="CB7" s="35"/>
      <c r="CC7" s="35"/>
      <c r="CD7" s="35"/>
      <c r="CE7" s="35"/>
      <c r="CF7" s="5"/>
      <c r="CG7" s="5"/>
      <c r="CH7" s="35" t="s">
        <v>47</v>
      </c>
      <c r="CI7" s="35"/>
      <c r="CJ7" s="35"/>
      <c r="CK7" s="35"/>
      <c r="CL7" s="35"/>
      <c r="CM7" s="35"/>
      <c r="CN7" s="35"/>
      <c r="CO7" s="35"/>
      <c r="CP7" s="35"/>
      <c r="CQ7" s="35"/>
      <c r="CR7" s="5"/>
      <c r="CS7" s="5"/>
      <c r="CT7" s="35" t="s">
        <v>48</v>
      </c>
      <c r="CU7" s="35"/>
      <c r="CV7" s="35"/>
      <c r="CW7" s="35"/>
      <c r="CX7" s="35"/>
      <c r="CY7" s="35"/>
      <c r="CZ7" s="35"/>
      <c r="DA7" s="35"/>
      <c r="DB7" s="35"/>
      <c r="DC7" s="35"/>
      <c r="DD7" s="5"/>
      <c r="DE7" s="5"/>
      <c r="DF7" s="35" t="s">
        <v>49</v>
      </c>
      <c r="DG7" s="35"/>
      <c r="DH7" s="35"/>
      <c r="DI7" s="35"/>
      <c r="DJ7" s="35"/>
      <c r="DK7" s="35"/>
      <c r="DL7" s="35"/>
      <c r="DM7" s="35"/>
      <c r="DN7" s="35"/>
      <c r="DO7" s="35"/>
      <c r="DP7" s="5"/>
      <c r="DQ7" s="5"/>
      <c r="DR7" s="35" t="s">
        <v>50</v>
      </c>
      <c r="DS7" s="35"/>
      <c r="DT7" s="35"/>
      <c r="DU7" s="35"/>
      <c r="DV7" s="35"/>
      <c r="DW7" s="35"/>
      <c r="DX7" s="35"/>
      <c r="DY7" s="35"/>
      <c r="DZ7" s="35"/>
      <c r="EA7" s="35"/>
      <c r="EB7" s="5"/>
      <c r="EC7" s="5"/>
      <c r="ED7" s="35" t="s">
        <v>52</v>
      </c>
      <c r="EE7" s="35"/>
      <c r="EF7" s="35"/>
      <c r="EG7" s="35"/>
      <c r="EH7" s="35"/>
      <c r="EI7" s="35"/>
      <c r="EJ7" s="35"/>
      <c r="EK7" s="35"/>
      <c r="EL7" s="35"/>
      <c r="EM7" s="35"/>
      <c r="EN7" s="5"/>
      <c r="EO7" s="5"/>
      <c r="EP7" s="35" t="s">
        <v>1</v>
      </c>
      <c r="EQ7" s="5"/>
      <c r="ER7" s="5"/>
      <c r="ES7" s="5"/>
      <c r="ET7" s="5"/>
      <c r="EU7" s="5"/>
      <c r="EV7" s="5"/>
      <c r="EW7" s="5"/>
      <c r="EX7" s="5"/>
      <c r="EY7" s="5"/>
      <c r="EZ7" s="26" t="s">
        <v>4</v>
      </c>
      <c r="FA7" s="27"/>
      <c r="FB7" s="35" t="s">
        <v>1</v>
      </c>
      <c r="FC7" s="5"/>
      <c r="FD7" s="5"/>
      <c r="FE7" s="5"/>
      <c r="FF7" s="5"/>
      <c r="FG7" s="5"/>
      <c r="FH7" s="5"/>
      <c r="FI7" s="5"/>
      <c r="FJ7" s="5"/>
      <c r="FK7" s="5"/>
      <c r="FL7" s="28" t="s">
        <v>4</v>
      </c>
      <c r="FM7" s="28"/>
    </row>
    <row r="8" spans="1:169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7" t="s">
        <v>30</v>
      </c>
      <c r="M8" s="5" t="s">
        <v>38</v>
      </c>
      <c r="N8" s="5" t="s">
        <v>1</v>
      </c>
      <c r="O8" s="5"/>
      <c r="P8" s="5"/>
      <c r="Q8" s="5"/>
      <c r="R8" s="5"/>
      <c r="S8" s="5"/>
      <c r="T8" s="5"/>
      <c r="U8" s="5"/>
      <c r="V8" s="5"/>
      <c r="W8" s="5"/>
      <c r="X8" s="7" t="s">
        <v>30</v>
      </c>
      <c r="Y8" s="5" t="s">
        <v>38</v>
      </c>
      <c r="Z8" s="5" t="s">
        <v>1</v>
      </c>
      <c r="AA8" s="5"/>
      <c r="AB8" s="5"/>
      <c r="AC8" s="5"/>
      <c r="AD8" s="5"/>
      <c r="AE8" s="5"/>
      <c r="AF8" s="5"/>
      <c r="AG8" s="5"/>
      <c r="AH8" s="5"/>
      <c r="AI8" s="5"/>
      <c r="AJ8" s="7" t="s">
        <v>30</v>
      </c>
      <c r="AK8" s="5" t="s">
        <v>38</v>
      </c>
      <c r="AL8" s="5" t="s">
        <v>1</v>
      </c>
      <c r="AM8" s="5"/>
      <c r="AN8" s="5"/>
      <c r="AO8" s="5"/>
      <c r="AP8" s="5"/>
      <c r="AQ8" s="5"/>
      <c r="AR8" s="5"/>
      <c r="AS8" s="5"/>
      <c r="AT8" s="5"/>
      <c r="AU8" s="5"/>
      <c r="AV8" s="7" t="s">
        <v>30</v>
      </c>
      <c r="AW8" s="5" t="s">
        <v>38</v>
      </c>
      <c r="AX8" s="35" t="s">
        <v>1</v>
      </c>
      <c r="AY8" s="35"/>
      <c r="AZ8" s="35"/>
      <c r="BA8" s="35"/>
      <c r="BB8" s="35"/>
      <c r="BC8" s="35"/>
      <c r="BD8" s="35"/>
      <c r="BE8" s="35"/>
      <c r="BF8" s="35"/>
      <c r="BG8" s="35"/>
      <c r="BH8" s="7" t="s">
        <v>30</v>
      </c>
      <c r="BI8" s="5" t="s">
        <v>38</v>
      </c>
      <c r="BJ8" s="35" t="s">
        <v>1</v>
      </c>
      <c r="BK8" s="35"/>
      <c r="BL8" s="35"/>
      <c r="BM8" s="35"/>
      <c r="BN8" s="35"/>
      <c r="BO8" s="35"/>
      <c r="BP8" s="35"/>
      <c r="BQ8" s="35"/>
      <c r="BR8" s="35"/>
      <c r="BS8" s="35"/>
      <c r="BT8" s="7" t="s">
        <v>30</v>
      </c>
      <c r="BU8" s="5" t="s">
        <v>38</v>
      </c>
      <c r="BV8" s="35" t="s">
        <v>1</v>
      </c>
      <c r="BW8" s="35"/>
      <c r="BX8" s="35"/>
      <c r="BY8" s="35"/>
      <c r="BZ8" s="35"/>
      <c r="CA8" s="35"/>
      <c r="CB8" s="35"/>
      <c r="CC8" s="35"/>
      <c r="CD8" s="35"/>
      <c r="CE8" s="35"/>
      <c r="CF8" s="7" t="s">
        <v>30</v>
      </c>
      <c r="CG8" s="5" t="s">
        <v>38</v>
      </c>
      <c r="CH8" s="35" t="s">
        <v>1</v>
      </c>
      <c r="CI8" s="35"/>
      <c r="CJ8" s="35"/>
      <c r="CK8" s="35"/>
      <c r="CL8" s="35"/>
      <c r="CM8" s="35"/>
      <c r="CN8" s="35"/>
      <c r="CO8" s="35"/>
      <c r="CP8" s="35"/>
      <c r="CQ8" s="35"/>
      <c r="CR8" s="7" t="s">
        <v>30</v>
      </c>
      <c r="CS8" s="5" t="s">
        <v>38</v>
      </c>
      <c r="CT8" s="35" t="s">
        <v>1</v>
      </c>
      <c r="CU8" s="35"/>
      <c r="CV8" s="35"/>
      <c r="CW8" s="35"/>
      <c r="CX8" s="35"/>
      <c r="CY8" s="35"/>
      <c r="CZ8" s="35"/>
      <c r="DA8" s="35"/>
      <c r="DB8" s="35"/>
      <c r="DC8" s="35"/>
      <c r="DD8" s="7" t="s">
        <v>30</v>
      </c>
      <c r="DE8" s="5" t="s">
        <v>38</v>
      </c>
      <c r="DF8" s="35" t="s">
        <v>1</v>
      </c>
      <c r="DG8" s="35"/>
      <c r="DH8" s="35"/>
      <c r="DI8" s="35"/>
      <c r="DJ8" s="35"/>
      <c r="DK8" s="35"/>
      <c r="DL8" s="35"/>
      <c r="DM8" s="35"/>
      <c r="DN8" s="35"/>
      <c r="DO8" s="35"/>
      <c r="DP8" s="7" t="s">
        <v>30</v>
      </c>
      <c r="DQ8" s="5" t="s">
        <v>38</v>
      </c>
      <c r="DR8" s="35" t="s">
        <v>1</v>
      </c>
      <c r="DS8" s="35"/>
      <c r="DT8" s="35"/>
      <c r="DU8" s="35"/>
      <c r="DV8" s="35"/>
      <c r="DW8" s="35"/>
      <c r="DX8" s="35"/>
      <c r="DY8" s="35"/>
      <c r="DZ8" s="35"/>
      <c r="EA8" s="35"/>
      <c r="EB8" s="7" t="s">
        <v>30</v>
      </c>
      <c r="EC8" s="5" t="s">
        <v>38</v>
      </c>
      <c r="ED8" s="35" t="s">
        <v>1</v>
      </c>
      <c r="EE8" s="35"/>
      <c r="EF8" s="35"/>
      <c r="EG8" s="35"/>
      <c r="EH8" s="35"/>
      <c r="EI8" s="35"/>
      <c r="EJ8" s="35"/>
      <c r="EK8" s="35"/>
      <c r="EL8" s="35"/>
      <c r="EM8" s="35"/>
      <c r="EN8" s="7" t="s">
        <v>30</v>
      </c>
      <c r="EO8" s="5" t="s">
        <v>38</v>
      </c>
      <c r="EP8" s="28" t="s">
        <v>5</v>
      </c>
      <c r="EQ8" s="8"/>
      <c r="ER8" s="8" t="s">
        <v>6</v>
      </c>
      <c r="ES8" s="8"/>
      <c r="ET8" s="8" t="s">
        <v>7</v>
      </c>
      <c r="EU8" s="8"/>
      <c r="EV8" s="8" t="s">
        <v>8</v>
      </c>
      <c r="EW8" s="8"/>
      <c r="EX8" s="8" t="s">
        <v>9</v>
      </c>
      <c r="EY8" s="8"/>
      <c r="EZ8" s="26" t="s">
        <v>10</v>
      </c>
      <c r="FA8" s="27"/>
      <c r="FB8" s="28" t="s">
        <v>5</v>
      </c>
      <c r="FC8" s="8"/>
      <c r="FD8" s="8" t="s">
        <v>6</v>
      </c>
      <c r="FE8" s="8"/>
      <c r="FF8" s="8" t="s">
        <v>7</v>
      </c>
      <c r="FG8" s="8"/>
      <c r="FH8" s="8" t="s">
        <v>8</v>
      </c>
      <c r="FI8" s="8"/>
      <c r="FJ8" s="8" t="s">
        <v>9</v>
      </c>
      <c r="FK8" s="8"/>
      <c r="FL8" s="28" t="s">
        <v>10</v>
      </c>
      <c r="FM8" s="28"/>
    </row>
    <row r="9" spans="1:169" x14ac:dyDescent="0.25">
      <c r="A9" s="9" t="s">
        <v>11</v>
      </c>
      <c r="B9" s="10" t="s">
        <v>5</v>
      </c>
      <c r="C9" s="10"/>
      <c r="D9" s="10" t="s">
        <v>6</v>
      </c>
      <c r="E9" s="10"/>
      <c r="F9" s="10" t="s">
        <v>7</v>
      </c>
      <c r="G9" s="10"/>
      <c r="H9" s="10" t="s">
        <v>8</v>
      </c>
      <c r="I9" s="10"/>
      <c r="J9" s="10" t="s">
        <v>9</v>
      </c>
      <c r="K9" s="11"/>
      <c r="L9" s="10" t="s">
        <v>31</v>
      </c>
      <c r="M9" s="11" t="s">
        <v>39</v>
      </c>
      <c r="N9" s="10" t="s">
        <v>5</v>
      </c>
      <c r="O9" s="10"/>
      <c r="P9" s="10" t="s">
        <v>6</v>
      </c>
      <c r="Q9" s="10"/>
      <c r="R9" s="10" t="s">
        <v>7</v>
      </c>
      <c r="S9" s="10"/>
      <c r="T9" s="10" t="s">
        <v>8</v>
      </c>
      <c r="U9" s="10"/>
      <c r="V9" s="10" t="s">
        <v>9</v>
      </c>
      <c r="W9" s="10"/>
      <c r="X9" s="10" t="s">
        <v>31</v>
      </c>
      <c r="Y9" s="11" t="s">
        <v>39</v>
      </c>
      <c r="Z9" s="10" t="s">
        <v>5</v>
      </c>
      <c r="AA9" s="10"/>
      <c r="AB9" s="10" t="s">
        <v>6</v>
      </c>
      <c r="AC9" s="10"/>
      <c r="AD9" s="10" t="s">
        <v>7</v>
      </c>
      <c r="AE9" s="10"/>
      <c r="AF9" s="10" t="s">
        <v>8</v>
      </c>
      <c r="AG9" s="10"/>
      <c r="AH9" s="10" t="s">
        <v>9</v>
      </c>
      <c r="AI9" s="10"/>
      <c r="AJ9" s="10" t="s">
        <v>31</v>
      </c>
      <c r="AK9" s="11" t="s">
        <v>39</v>
      </c>
      <c r="AL9" s="10" t="s">
        <v>5</v>
      </c>
      <c r="AM9" s="10"/>
      <c r="AN9" s="10" t="s">
        <v>6</v>
      </c>
      <c r="AO9" s="10"/>
      <c r="AP9" s="10" t="s">
        <v>7</v>
      </c>
      <c r="AQ9" s="10"/>
      <c r="AR9" s="10" t="s">
        <v>8</v>
      </c>
      <c r="AS9" s="10"/>
      <c r="AT9" s="10" t="s">
        <v>9</v>
      </c>
      <c r="AU9" s="10"/>
      <c r="AV9" s="10" t="s">
        <v>31</v>
      </c>
      <c r="AW9" s="11" t="s">
        <v>39</v>
      </c>
      <c r="AX9" s="40" t="s">
        <v>5</v>
      </c>
      <c r="AY9" s="40"/>
      <c r="AZ9" s="40" t="s">
        <v>6</v>
      </c>
      <c r="BA9" s="40"/>
      <c r="BB9" s="40" t="s">
        <v>7</v>
      </c>
      <c r="BC9" s="40"/>
      <c r="BD9" s="40" t="s">
        <v>8</v>
      </c>
      <c r="BE9" s="40"/>
      <c r="BF9" s="40" t="s">
        <v>9</v>
      </c>
      <c r="BG9" s="40"/>
      <c r="BH9" s="10" t="s">
        <v>31</v>
      </c>
      <c r="BI9" s="11" t="s">
        <v>39</v>
      </c>
      <c r="BJ9" s="40" t="s">
        <v>5</v>
      </c>
      <c r="BK9" s="40"/>
      <c r="BL9" s="40" t="s">
        <v>6</v>
      </c>
      <c r="BM9" s="40"/>
      <c r="BN9" s="40" t="s">
        <v>7</v>
      </c>
      <c r="BO9" s="40"/>
      <c r="BP9" s="40" t="s">
        <v>8</v>
      </c>
      <c r="BQ9" s="40"/>
      <c r="BR9" s="40" t="s">
        <v>9</v>
      </c>
      <c r="BS9" s="40"/>
      <c r="BT9" s="10" t="s">
        <v>31</v>
      </c>
      <c r="BU9" s="11" t="s">
        <v>39</v>
      </c>
      <c r="BV9" s="40" t="s">
        <v>5</v>
      </c>
      <c r="BW9" s="40"/>
      <c r="BX9" s="40" t="s">
        <v>6</v>
      </c>
      <c r="BY9" s="40"/>
      <c r="BZ9" s="40" t="s">
        <v>7</v>
      </c>
      <c r="CA9" s="40"/>
      <c r="CB9" s="40" t="s">
        <v>8</v>
      </c>
      <c r="CC9" s="40"/>
      <c r="CD9" s="40" t="s">
        <v>9</v>
      </c>
      <c r="CE9" s="40"/>
      <c r="CF9" s="10" t="s">
        <v>31</v>
      </c>
      <c r="CG9" s="11" t="s">
        <v>39</v>
      </c>
      <c r="CH9" s="40" t="s">
        <v>5</v>
      </c>
      <c r="CI9" s="40"/>
      <c r="CJ9" s="40" t="s">
        <v>6</v>
      </c>
      <c r="CK9" s="40"/>
      <c r="CL9" s="40" t="s">
        <v>7</v>
      </c>
      <c r="CM9" s="40"/>
      <c r="CN9" s="40" t="s">
        <v>8</v>
      </c>
      <c r="CO9" s="40"/>
      <c r="CP9" s="40" t="s">
        <v>9</v>
      </c>
      <c r="CQ9" s="40"/>
      <c r="CR9" s="10" t="s">
        <v>31</v>
      </c>
      <c r="CS9" s="11" t="s">
        <v>39</v>
      </c>
      <c r="CT9" s="40" t="s">
        <v>5</v>
      </c>
      <c r="CU9" s="40"/>
      <c r="CV9" s="40" t="s">
        <v>6</v>
      </c>
      <c r="CW9" s="40"/>
      <c r="CX9" s="40" t="s">
        <v>7</v>
      </c>
      <c r="CY9" s="40"/>
      <c r="CZ9" s="40" t="s">
        <v>8</v>
      </c>
      <c r="DA9" s="40"/>
      <c r="DB9" s="40" t="s">
        <v>9</v>
      </c>
      <c r="DC9" s="40"/>
      <c r="DD9" s="10" t="s">
        <v>31</v>
      </c>
      <c r="DE9" s="11" t="s">
        <v>39</v>
      </c>
      <c r="DF9" s="40" t="s">
        <v>5</v>
      </c>
      <c r="DG9" s="40"/>
      <c r="DH9" s="40" t="s">
        <v>6</v>
      </c>
      <c r="DI9" s="40"/>
      <c r="DJ9" s="40" t="s">
        <v>7</v>
      </c>
      <c r="DK9" s="40"/>
      <c r="DL9" s="40" t="s">
        <v>8</v>
      </c>
      <c r="DM9" s="40"/>
      <c r="DN9" s="40" t="s">
        <v>9</v>
      </c>
      <c r="DO9" s="40"/>
      <c r="DP9" s="10" t="s">
        <v>31</v>
      </c>
      <c r="DQ9" s="11" t="s">
        <v>39</v>
      </c>
      <c r="DR9" s="40" t="s">
        <v>5</v>
      </c>
      <c r="DS9" s="40"/>
      <c r="DT9" s="40" t="s">
        <v>6</v>
      </c>
      <c r="DU9" s="40"/>
      <c r="DV9" s="40" t="s">
        <v>7</v>
      </c>
      <c r="DW9" s="40"/>
      <c r="DX9" s="40" t="s">
        <v>8</v>
      </c>
      <c r="DY9" s="40"/>
      <c r="DZ9" s="40" t="s">
        <v>9</v>
      </c>
      <c r="EA9" s="40"/>
      <c r="EB9" s="10" t="s">
        <v>31</v>
      </c>
      <c r="EC9" s="11" t="s">
        <v>39</v>
      </c>
      <c r="ED9" s="40" t="s">
        <v>5</v>
      </c>
      <c r="EE9" s="40"/>
      <c r="EF9" s="40" t="s">
        <v>6</v>
      </c>
      <c r="EG9" s="40"/>
      <c r="EH9" s="40" t="s">
        <v>7</v>
      </c>
      <c r="EI9" s="40"/>
      <c r="EJ9" s="40" t="s">
        <v>8</v>
      </c>
      <c r="EK9" s="40"/>
      <c r="EL9" s="40" t="s">
        <v>9</v>
      </c>
      <c r="EM9" s="40"/>
      <c r="EN9" s="10" t="s">
        <v>31</v>
      </c>
      <c r="EO9" s="11" t="s">
        <v>39</v>
      </c>
      <c r="EP9" s="40" t="s">
        <v>12</v>
      </c>
      <c r="EQ9" s="10" t="s">
        <v>13</v>
      </c>
      <c r="ER9" s="10" t="s">
        <v>12</v>
      </c>
      <c r="ES9" s="10" t="s">
        <v>13</v>
      </c>
      <c r="ET9" s="10" t="s">
        <v>12</v>
      </c>
      <c r="EU9" s="10" t="s">
        <v>13</v>
      </c>
      <c r="EV9" s="10" t="s">
        <v>12</v>
      </c>
      <c r="EW9" s="10" t="s">
        <v>13</v>
      </c>
      <c r="EX9" s="10" t="s">
        <v>12</v>
      </c>
      <c r="EY9" s="10" t="s">
        <v>13</v>
      </c>
      <c r="EZ9" s="42" t="s">
        <v>32</v>
      </c>
      <c r="FA9" s="43"/>
      <c r="FB9" s="40" t="s">
        <v>12</v>
      </c>
      <c r="FC9" s="10" t="s">
        <v>13</v>
      </c>
      <c r="FD9" s="10" t="s">
        <v>12</v>
      </c>
      <c r="FE9" s="10" t="s">
        <v>13</v>
      </c>
      <c r="FF9" s="10" t="s">
        <v>12</v>
      </c>
      <c r="FG9" s="10" t="s">
        <v>13</v>
      </c>
      <c r="FH9" s="10" t="s">
        <v>12</v>
      </c>
      <c r="FI9" s="10" t="s">
        <v>13</v>
      </c>
      <c r="FJ9" s="10" t="s">
        <v>12</v>
      </c>
      <c r="FK9" s="10" t="s">
        <v>13</v>
      </c>
      <c r="FL9" s="41" t="s">
        <v>32</v>
      </c>
      <c r="FM9" s="41"/>
    </row>
    <row r="10" spans="1:16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 t="s">
        <v>14</v>
      </c>
      <c r="AA10" s="13"/>
      <c r="AB10" s="13"/>
      <c r="AC10" s="13"/>
      <c r="AD10" s="13" t="s">
        <v>14</v>
      </c>
      <c r="AE10" s="13"/>
      <c r="AF10" s="13"/>
      <c r="AG10" s="13"/>
      <c r="AH10" s="13" t="s">
        <v>14</v>
      </c>
      <c r="AI10" s="13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8" t="s">
        <v>14</v>
      </c>
      <c r="AY10" s="18"/>
      <c r="AZ10" s="18"/>
      <c r="BA10" s="18"/>
      <c r="BB10" s="18" t="s">
        <v>14</v>
      </c>
      <c r="BC10" s="18"/>
      <c r="BD10" s="18"/>
      <c r="BE10" s="18"/>
      <c r="BF10" s="18" t="s">
        <v>14</v>
      </c>
      <c r="BG10" s="18"/>
      <c r="BI10" s="12"/>
      <c r="BJ10" s="18" t="s">
        <v>14</v>
      </c>
      <c r="BK10" s="18"/>
      <c r="BL10" s="18"/>
      <c r="BM10" s="18"/>
      <c r="BN10" s="18" t="s">
        <v>14</v>
      </c>
      <c r="BO10" s="18"/>
      <c r="BP10" s="18"/>
      <c r="BQ10" s="18"/>
      <c r="BR10" s="18" t="s">
        <v>14</v>
      </c>
      <c r="BS10" s="18"/>
      <c r="BU10" s="12"/>
      <c r="BV10" s="18" t="s">
        <v>14</v>
      </c>
      <c r="BW10" s="18"/>
      <c r="BX10" s="18"/>
      <c r="BY10" s="18"/>
      <c r="BZ10" s="18" t="s">
        <v>14</v>
      </c>
      <c r="CA10" s="18"/>
      <c r="CB10" s="18"/>
      <c r="CC10" s="18"/>
      <c r="CD10" s="18" t="s">
        <v>14</v>
      </c>
      <c r="CE10" s="18"/>
      <c r="CG10" s="12"/>
      <c r="CH10" s="18" t="s">
        <v>14</v>
      </c>
      <c r="CI10" s="18"/>
      <c r="CJ10" s="18"/>
      <c r="CK10" s="18"/>
      <c r="CL10" s="18" t="s">
        <v>14</v>
      </c>
      <c r="CM10" s="18"/>
      <c r="CN10" s="18"/>
      <c r="CO10" s="18"/>
      <c r="CP10" s="18" t="s">
        <v>14</v>
      </c>
      <c r="CQ10" s="18"/>
      <c r="CS10" s="12"/>
      <c r="CT10" s="18" t="s">
        <v>14</v>
      </c>
      <c r="CU10" s="18"/>
      <c r="CV10" s="18"/>
      <c r="CW10" s="18"/>
      <c r="CX10" s="18" t="s">
        <v>14</v>
      </c>
      <c r="CY10" s="18"/>
      <c r="CZ10" s="18"/>
      <c r="DA10" s="18"/>
      <c r="DB10" s="18" t="s">
        <v>14</v>
      </c>
      <c r="DC10" s="18"/>
      <c r="DE10" s="12"/>
      <c r="DF10" s="18" t="s">
        <v>14</v>
      </c>
      <c r="DG10" s="18"/>
      <c r="DH10" s="18"/>
      <c r="DI10" s="18"/>
      <c r="DJ10" s="18" t="s">
        <v>14</v>
      </c>
      <c r="DK10" s="18"/>
      <c r="DL10" s="18"/>
      <c r="DM10" s="18"/>
      <c r="DN10" s="18" t="s">
        <v>14</v>
      </c>
      <c r="DO10" s="18"/>
      <c r="DQ10" s="12"/>
      <c r="DR10" s="18" t="s">
        <v>14</v>
      </c>
      <c r="DS10" s="18"/>
      <c r="DT10" s="18"/>
      <c r="DU10" s="18"/>
      <c r="DV10" s="18" t="s">
        <v>14</v>
      </c>
      <c r="DW10" s="18"/>
      <c r="DX10" s="18"/>
      <c r="DY10" s="18"/>
      <c r="DZ10" s="18" t="s">
        <v>14</v>
      </c>
      <c r="EA10" s="18"/>
      <c r="EC10" s="12"/>
      <c r="ED10" s="18" t="s">
        <v>14</v>
      </c>
      <c r="EE10" s="18"/>
      <c r="EF10" s="18"/>
      <c r="EG10" s="18"/>
      <c r="EH10" s="18" t="s">
        <v>14</v>
      </c>
      <c r="EI10" s="18"/>
      <c r="EJ10" s="18"/>
      <c r="EK10" s="18"/>
      <c r="EL10" s="18" t="s">
        <v>14</v>
      </c>
      <c r="EM10" s="18"/>
      <c r="EO10" s="12"/>
      <c r="EP10" s="36"/>
      <c r="EZ10" s="21"/>
      <c r="FA10" s="22"/>
      <c r="FB10" s="36"/>
    </row>
    <row r="11" spans="1:169" x14ac:dyDescent="0.25">
      <c r="A11" s="12" t="s">
        <v>15</v>
      </c>
      <c r="B11" s="14">
        <v>30</v>
      </c>
      <c r="C11" s="12"/>
      <c r="D11" s="14">
        <v>71</v>
      </c>
      <c r="E11" s="12"/>
      <c r="F11" s="14">
        <v>338</v>
      </c>
      <c r="G11" s="12"/>
      <c r="H11" s="14">
        <v>439</v>
      </c>
      <c r="I11" s="14"/>
      <c r="J11" s="14">
        <v>639</v>
      </c>
      <c r="K11" s="12"/>
      <c r="L11" s="59">
        <f>H11/J11</f>
        <v>0.68701095461658845</v>
      </c>
      <c r="M11" s="15">
        <f t="shared" ref="M11:M16" si="0">L11-L29</f>
        <v>-9.3705202225295992E-3</v>
      </c>
      <c r="N11" s="14">
        <v>66</v>
      </c>
      <c r="O11" s="12"/>
      <c r="P11" s="14">
        <v>75</v>
      </c>
      <c r="Q11" s="12"/>
      <c r="R11" s="14">
        <v>364</v>
      </c>
      <c r="S11" s="12"/>
      <c r="T11" s="14">
        <v>505</v>
      </c>
      <c r="U11" s="14"/>
      <c r="V11" s="14">
        <v>713</v>
      </c>
      <c r="W11" s="12"/>
      <c r="X11" s="59">
        <f t="shared" ref="X11:X16" si="1">T11/V11</f>
        <v>0.70827489481065919</v>
      </c>
      <c r="Y11" s="15">
        <f t="shared" ref="Y11:Y16" si="2">X11-X29</f>
        <v>-2.8918940323957365E-2</v>
      </c>
      <c r="Z11" s="13">
        <v>85</v>
      </c>
      <c r="AA11" s="13"/>
      <c r="AB11" s="13">
        <v>86</v>
      </c>
      <c r="AC11" s="13"/>
      <c r="AD11" s="13">
        <v>391</v>
      </c>
      <c r="AE11" s="13"/>
      <c r="AF11" s="13">
        <v>562</v>
      </c>
      <c r="AG11" s="13"/>
      <c r="AH11" s="13">
        <v>759</v>
      </c>
      <c r="AI11" s="13"/>
      <c r="AJ11" s="59">
        <f t="shared" ref="AJ11:AJ16" si="3">AF11/AH11</f>
        <v>0.74044795783926221</v>
      </c>
      <c r="AK11" s="15">
        <f>AJ11-AJ29</f>
        <v>-4.9377290119714923E-2</v>
      </c>
      <c r="AL11" s="14">
        <v>68</v>
      </c>
      <c r="AM11" s="14"/>
      <c r="AN11" s="14">
        <v>95</v>
      </c>
      <c r="AO11" s="14"/>
      <c r="AP11" s="14">
        <v>325</v>
      </c>
      <c r="AQ11" s="14"/>
      <c r="AR11" s="14">
        <v>488</v>
      </c>
      <c r="AS11" s="14"/>
      <c r="AT11" s="14">
        <v>694</v>
      </c>
      <c r="AU11" s="15"/>
      <c r="AV11" s="59">
        <f t="shared" ref="AV11:AV16" si="4">AR11/AT11</f>
        <v>0.70317002881844382</v>
      </c>
      <c r="AW11" s="15">
        <f t="shared" ref="AW11:AW16" si="5">AV11-AV29</f>
        <v>-9.1608128178143233E-2</v>
      </c>
      <c r="AX11" s="64">
        <v>53</v>
      </c>
      <c r="AY11" s="64"/>
      <c r="AZ11" s="64">
        <v>103</v>
      </c>
      <c r="BA11" s="64"/>
      <c r="BB11" s="64">
        <v>314</v>
      </c>
      <c r="BC11" s="64"/>
      <c r="BD11" s="64">
        <f t="shared" ref="BD11" si="6">SUM(AZ11,BB11,AX11)</f>
        <v>470</v>
      </c>
      <c r="BE11" s="64"/>
      <c r="BF11" s="64">
        <v>649</v>
      </c>
      <c r="BG11" s="46"/>
      <c r="BH11" s="59">
        <f>BD11/BF11</f>
        <v>0.72419106317411397</v>
      </c>
      <c r="BI11" s="15">
        <f>BH11-BH29</f>
        <v>-6.3328383671175548E-2</v>
      </c>
      <c r="BJ11" s="71">
        <v>54</v>
      </c>
      <c r="BK11" s="71"/>
      <c r="BL11" s="71">
        <v>90</v>
      </c>
      <c r="BM11" s="71"/>
      <c r="BN11" s="71">
        <v>280</v>
      </c>
      <c r="BO11" s="71"/>
      <c r="BP11" s="71">
        <f>SUM(BJ11,BL11,BN11)</f>
        <v>424</v>
      </c>
      <c r="BQ11" s="71"/>
      <c r="BR11" s="71">
        <v>584</v>
      </c>
      <c r="BS11" s="46"/>
      <c r="BT11" s="59">
        <f>BP11/BR11</f>
        <v>0.72602739726027399</v>
      </c>
      <c r="BU11" s="15">
        <f t="shared" ref="BU11:BU16" si="7">BT11-BT29</f>
        <v>-4.5750069965386442E-2</v>
      </c>
      <c r="BV11" s="71">
        <v>66</v>
      </c>
      <c r="BW11" s="71"/>
      <c r="BX11" s="71">
        <v>81</v>
      </c>
      <c r="BY11" s="71"/>
      <c r="BZ11" s="71">
        <v>274</v>
      </c>
      <c r="CA11" s="71"/>
      <c r="CB11" s="71">
        <f>SUM(BV11,BX11,BZ11)</f>
        <v>421</v>
      </c>
      <c r="CC11" s="71"/>
      <c r="CD11" s="71">
        <v>634</v>
      </c>
      <c r="CE11" s="46"/>
      <c r="CF11" s="59">
        <f>CB11/CD11</f>
        <v>0.66403785488958988</v>
      </c>
      <c r="CG11" s="15">
        <f t="shared" ref="CG11:CG16" si="8">CF11-CF29</f>
        <v>-8.7016375301203652E-2</v>
      </c>
      <c r="CH11" s="75">
        <v>101</v>
      </c>
      <c r="CI11" s="76"/>
      <c r="CJ11" s="75">
        <v>102</v>
      </c>
      <c r="CK11" s="76"/>
      <c r="CL11" s="75">
        <v>503</v>
      </c>
      <c r="CM11" s="76"/>
      <c r="CN11" s="74">
        <f t="shared" ref="CN11" si="9">SUM(CL11,CJ11,CH11)</f>
        <v>706</v>
      </c>
      <c r="CO11" s="74"/>
      <c r="CP11" s="75">
        <v>1019</v>
      </c>
      <c r="CQ11" s="46"/>
      <c r="CR11" s="59">
        <f>CN11/CP11</f>
        <v>0.6928361138370952</v>
      </c>
      <c r="CS11" s="15">
        <f t="shared" ref="CS11:CS16" si="10">CR11-CR29</f>
        <v>-7.4918377180868911E-2</v>
      </c>
      <c r="CT11" s="75">
        <v>58</v>
      </c>
      <c r="CU11" s="76"/>
      <c r="CV11" s="75">
        <v>26</v>
      </c>
      <c r="CW11" s="76"/>
      <c r="CX11" s="75">
        <v>390</v>
      </c>
      <c r="CY11" s="76"/>
      <c r="CZ11" s="74">
        <f t="shared" ref="CZ11" si="11">SUM(CX11,CV11,CT11)</f>
        <v>474</v>
      </c>
      <c r="DA11" s="74"/>
      <c r="DB11" s="75">
        <v>671</v>
      </c>
      <c r="DC11" s="46"/>
      <c r="DD11" s="59">
        <f>CZ11/DB11</f>
        <v>0.70640834575260802</v>
      </c>
      <c r="DE11" s="15">
        <f>DD11-DD29</f>
        <v>-7.0353757998493749E-2</v>
      </c>
      <c r="DF11" s="75">
        <v>36</v>
      </c>
      <c r="DG11" s="76"/>
      <c r="DH11" s="75">
        <v>31</v>
      </c>
      <c r="DI11" s="76"/>
      <c r="DJ11" s="75">
        <v>386</v>
      </c>
      <c r="DK11" s="76"/>
      <c r="DL11" s="74">
        <f t="shared" ref="DL11" si="12">SUM(DJ11,DH11,DF11)</f>
        <v>453</v>
      </c>
      <c r="DM11" s="74"/>
      <c r="DN11" s="75">
        <v>614</v>
      </c>
      <c r="DO11" s="46"/>
      <c r="DP11" s="59">
        <f t="shared" ref="DP11:DP16" si="13">DL11/DN11</f>
        <v>0.73778501628664495</v>
      </c>
      <c r="DQ11" s="15">
        <f t="shared" ref="DQ11:DQ16" si="14">DP11-DP29</f>
        <v>-4.1440511384952194E-2</v>
      </c>
      <c r="DR11" s="75">
        <v>17</v>
      </c>
      <c r="DS11" s="76"/>
      <c r="DT11" s="75">
        <v>13</v>
      </c>
      <c r="DU11" s="76"/>
      <c r="DV11" s="75">
        <v>240</v>
      </c>
      <c r="DW11" s="76"/>
      <c r="DX11" s="74">
        <f t="shared" ref="DX11" si="15">SUM(DV11,DT11,DR11)</f>
        <v>270</v>
      </c>
      <c r="DY11" s="74"/>
      <c r="DZ11" s="75">
        <v>376</v>
      </c>
      <c r="EA11" s="46"/>
      <c r="EB11" s="59">
        <f>DX11/DZ11</f>
        <v>0.71808510638297873</v>
      </c>
      <c r="EC11" s="15">
        <f>EB11-EB29</f>
        <v>-6.1604962529464014E-2</v>
      </c>
      <c r="ED11" s="75">
        <v>24</v>
      </c>
      <c r="EE11" s="76"/>
      <c r="EF11" s="75">
        <v>11</v>
      </c>
      <c r="EG11" s="76"/>
      <c r="EH11" s="75">
        <v>256</v>
      </c>
      <c r="EI11" s="76"/>
      <c r="EJ11" s="74">
        <f t="shared" ref="EJ11" si="16">SUM(EH11,EF11,ED11)</f>
        <v>291</v>
      </c>
      <c r="EK11" s="74"/>
      <c r="EL11" s="75">
        <v>367</v>
      </c>
      <c r="EM11" s="46"/>
      <c r="EN11" s="59">
        <f>EJ11/EL11</f>
        <v>0.79291553133514991</v>
      </c>
      <c r="EO11" s="15">
        <f>EN11-EN29</f>
        <v>-7.1486077754544519E-3</v>
      </c>
      <c r="EP11" s="18">
        <f>ED11-DR11</f>
        <v>7</v>
      </c>
      <c r="EQ11" s="59">
        <f>EP11/DR11</f>
        <v>0.41176470588235292</v>
      </c>
      <c r="ER11" s="13">
        <f>EF11-DT11</f>
        <v>-2</v>
      </c>
      <c r="ES11" s="59">
        <f>ER11/DT11</f>
        <v>-0.15384615384615385</v>
      </c>
      <c r="ET11" s="18">
        <f>EH11-DV11</f>
        <v>16</v>
      </c>
      <c r="EU11" s="68">
        <f>ET11/DV11</f>
        <v>6.6666666666666666E-2</v>
      </c>
      <c r="EV11" s="13">
        <f>EJ11-DX11</f>
        <v>21</v>
      </c>
      <c r="EW11" s="59">
        <f>EV11/DX11</f>
        <v>7.7777777777777779E-2</v>
      </c>
      <c r="EX11" s="13">
        <f>EL11-DZ11</f>
        <v>-9</v>
      </c>
      <c r="EY11" s="59">
        <f>EX11/DZ11</f>
        <v>-2.3936170212765957E-2</v>
      </c>
      <c r="EZ11" s="48">
        <f>EN11-EB11</f>
        <v>7.4830424952171182E-2</v>
      </c>
      <c r="FA11" s="22"/>
      <c r="FB11" s="18">
        <f>ED11-DF11</f>
        <v>-12</v>
      </c>
      <c r="FC11" s="59">
        <f>FB11/DF11</f>
        <v>-0.33333333333333331</v>
      </c>
      <c r="FD11" s="18">
        <f>EF11-DH11</f>
        <v>-20</v>
      </c>
      <c r="FE11" s="68">
        <f>FD11/DH11</f>
        <v>-0.64516129032258063</v>
      </c>
      <c r="FF11" s="18">
        <f>EH11-DJ11</f>
        <v>-130</v>
      </c>
      <c r="FG11" s="68">
        <f>FF11/DJ11</f>
        <v>-0.33678756476683935</v>
      </c>
      <c r="FH11" s="13">
        <f t="shared" ref="FH11:FH13" si="17">EJ11-DL11</f>
        <v>-162</v>
      </c>
      <c r="FI11" s="59">
        <f t="shared" ref="FI11:FI13" si="18">FH11/DL11</f>
        <v>-0.35761589403973509</v>
      </c>
      <c r="FJ11" s="13">
        <f t="shared" ref="FJ11:FJ13" si="19">EL11-DN11</f>
        <v>-247</v>
      </c>
      <c r="FK11" s="59">
        <f t="shared" ref="FK11:FK13" si="20">FJ11/DN11</f>
        <v>-0.40228013029315962</v>
      </c>
      <c r="FL11" s="50">
        <f>EN11-DP11</f>
        <v>5.5130515048504969E-2</v>
      </c>
    </row>
    <row r="12" spans="1:169" x14ac:dyDescent="0.25">
      <c r="A12" s="12" t="s">
        <v>16</v>
      </c>
      <c r="B12" s="17" t="s">
        <v>17</v>
      </c>
      <c r="C12" s="12"/>
      <c r="D12" s="17" t="s">
        <v>17</v>
      </c>
      <c r="E12" s="12"/>
      <c r="F12" s="17" t="s">
        <v>17</v>
      </c>
      <c r="G12" s="12"/>
      <c r="H12" s="14">
        <v>338</v>
      </c>
      <c r="I12" s="14"/>
      <c r="J12" s="14">
        <v>639</v>
      </c>
      <c r="K12" s="12"/>
      <c r="L12" s="59">
        <f t="shared" ref="L12:L16" si="21">H12/J12</f>
        <v>0.52895148669796554</v>
      </c>
      <c r="M12" s="15">
        <f t="shared" si="0"/>
        <v>-4.5616857360831098E-2</v>
      </c>
      <c r="N12" s="17" t="s">
        <v>17</v>
      </c>
      <c r="O12" s="15"/>
      <c r="P12" s="17" t="s">
        <v>17</v>
      </c>
      <c r="Q12" s="15"/>
      <c r="R12" s="17" t="s">
        <v>17</v>
      </c>
      <c r="S12" s="12"/>
      <c r="T12" s="14">
        <v>364</v>
      </c>
      <c r="U12" s="14"/>
      <c r="V12" s="14">
        <v>713</v>
      </c>
      <c r="W12" s="12"/>
      <c r="X12" s="59">
        <f t="shared" si="1"/>
        <v>0.51051893408134641</v>
      </c>
      <c r="Y12" s="15">
        <f t="shared" si="2"/>
        <v>-6.7884851811088165E-2</v>
      </c>
      <c r="Z12" s="17" t="s">
        <v>17</v>
      </c>
      <c r="AA12" s="15"/>
      <c r="AB12" s="17" t="s">
        <v>17</v>
      </c>
      <c r="AC12" s="15"/>
      <c r="AD12" s="17" t="s">
        <v>17</v>
      </c>
      <c r="AF12" s="64">
        <v>391</v>
      </c>
      <c r="AG12" s="64"/>
      <c r="AH12" s="64">
        <v>759</v>
      </c>
      <c r="AJ12" s="59">
        <f t="shared" si="3"/>
        <v>0.51515151515151514</v>
      </c>
      <c r="AK12" s="15">
        <f>AJ12-AJ30</f>
        <v>-8.163682571617259E-2</v>
      </c>
      <c r="AL12" s="17" t="s">
        <v>17</v>
      </c>
      <c r="AM12" s="15"/>
      <c r="AN12" s="17" t="s">
        <v>17</v>
      </c>
      <c r="AO12" s="15"/>
      <c r="AP12" s="17" t="s">
        <v>17</v>
      </c>
      <c r="AQ12" s="15"/>
      <c r="AR12" s="64">
        <v>325</v>
      </c>
      <c r="AS12" s="64"/>
      <c r="AT12" s="64">
        <v>694</v>
      </c>
      <c r="AU12" s="15"/>
      <c r="AV12" s="59">
        <f t="shared" si="4"/>
        <v>0.46829971181556196</v>
      </c>
      <c r="AW12" s="15">
        <f t="shared" si="5"/>
        <v>-0.14664909364518885</v>
      </c>
      <c r="AX12" s="52" t="s">
        <v>17</v>
      </c>
      <c r="AY12" s="18"/>
      <c r="AZ12" s="52" t="s">
        <v>17</v>
      </c>
      <c r="BA12" s="18"/>
      <c r="BB12" s="52" t="s">
        <v>17</v>
      </c>
      <c r="BC12" s="18"/>
      <c r="BD12" s="64">
        <v>314</v>
      </c>
      <c r="BE12" s="64"/>
      <c r="BF12" s="64">
        <v>649</v>
      </c>
      <c r="BG12" s="31"/>
      <c r="BH12" s="59">
        <f>BD12/BF12</f>
        <v>0.48382126348228044</v>
      </c>
      <c r="BI12" s="15">
        <f>BH12-BH30</f>
        <v>-0.13954952303457352</v>
      </c>
      <c r="BJ12" s="52" t="s">
        <v>17</v>
      </c>
      <c r="BK12" s="18"/>
      <c r="BL12" s="52" t="s">
        <v>17</v>
      </c>
      <c r="BM12" s="18"/>
      <c r="BN12" s="52" t="s">
        <v>17</v>
      </c>
      <c r="BO12" s="18"/>
      <c r="BP12" s="71">
        <v>280</v>
      </c>
      <c r="BQ12" s="71"/>
      <c r="BR12" s="71">
        <v>584</v>
      </c>
      <c r="BS12" s="31"/>
      <c r="BT12" s="59">
        <f>BP12/BR12</f>
        <v>0.47945205479452052</v>
      </c>
      <c r="BU12" s="15">
        <f t="shared" si="7"/>
        <v>-0.12319651112016633</v>
      </c>
      <c r="BV12" s="52" t="s">
        <v>17</v>
      </c>
      <c r="BW12" s="18"/>
      <c r="BX12" s="52" t="s">
        <v>17</v>
      </c>
      <c r="BY12" s="18"/>
      <c r="BZ12" s="52" t="s">
        <v>17</v>
      </c>
      <c r="CA12" s="18"/>
      <c r="CB12" s="71">
        <v>274</v>
      </c>
      <c r="CC12" s="71"/>
      <c r="CD12" s="71">
        <v>634</v>
      </c>
      <c r="CE12" s="31"/>
      <c r="CF12" s="59">
        <f>CB12/CD12</f>
        <v>0.43217665615141954</v>
      </c>
      <c r="CG12" s="15">
        <f t="shared" si="8"/>
        <v>-0.1653285781383389</v>
      </c>
      <c r="CH12" s="52" t="s">
        <v>17</v>
      </c>
      <c r="CI12" s="18"/>
      <c r="CJ12" s="52" t="s">
        <v>17</v>
      </c>
      <c r="CK12" s="18"/>
      <c r="CL12" s="52" t="s">
        <v>17</v>
      </c>
      <c r="CM12" s="18"/>
      <c r="CN12" s="75">
        <v>503</v>
      </c>
      <c r="CO12" s="64"/>
      <c r="CP12" s="75">
        <v>1019</v>
      </c>
      <c r="CQ12" s="31"/>
      <c r="CR12" s="59">
        <f>CN12/CP12</f>
        <v>0.49362119725220804</v>
      </c>
      <c r="CS12" s="15">
        <f t="shared" si="10"/>
        <v>-0.12853449137054646</v>
      </c>
      <c r="CT12" s="52" t="s">
        <v>17</v>
      </c>
      <c r="CU12" s="18"/>
      <c r="CV12" s="52" t="s">
        <v>17</v>
      </c>
      <c r="CW12" s="18"/>
      <c r="CX12" s="52" t="s">
        <v>17</v>
      </c>
      <c r="CY12" s="18"/>
      <c r="CZ12" s="75">
        <v>390</v>
      </c>
      <c r="DA12" s="64"/>
      <c r="DB12" s="75">
        <v>671</v>
      </c>
      <c r="DC12" s="31"/>
      <c r="DD12" s="59">
        <f>CZ12/DB12</f>
        <v>0.58122205663189275</v>
      </c>
      <c r="DE12" s="15">
        <f>DD12-DD30</f>
        <v>-6.3549579945430867E-2</v>
      </c>
      <c r="DF12" s="52" t="s">
        <v>17</v>
      </c>
      <c r="DG12" s="18"/>
      <c r="DH12" s="52" t="s">
        <v>17</v>
      </c>
      <c r="DI12" s="18"/>
      <c r="DJ12" s="52" t="s">
        <v>17</v>
      </c>
      <c r="DK12" s="18"/>
      <c r="DL12" s="75">
        <v>386</v>
      </c>
      <c r="DM12" s="64"/>
      <c r="DN12" s="75">
        <v>614</v>
      </c>
      <c r="DO12" s="31"/>
      <c r="DP12" s="59">
        <f t="shared" si="13"/>
        <v>0.62866449511400646</v>
      </c>
      <c r="DQ12" s="15">
        <f t="shared" si="14"/>
        <v>-1.8003279524517746E-2</v>
      </c>
      <c r="DR12" s="52" t="s">
        <v>17</v>
      </c>
      <c r="DS12" s="18"/>
      <c r="DT12" s="52" t="s">
        <v>17</v>
      </c>
      <c r="DU12" s="18"/>
      <c r="DV12" s="52" t="s">
        <v>17</v>
      </c>
      <c r="DW12" s="18"/>
      <c r="DX12" s="75">
        <v>240</v>
      </c>
      <c r="DY12" s="64"/>
      <c r="DZ12" s="75">
        <v>376</v>
      </c>
      <c r="EA12" s="64"/>
      <c r="EB12" s="59">
        <f>DX12/DZ12</f>
        <v>0.63829787234042556</v>
      </c>
      <c r="EC12" s="15">
        <f>EB12-EB30</f>
        <v>-2.1302645377418217E-2</v>
      </c>
      <c r="ED12" s="52" t="s">
        <v>17</v>
      </c>
      <c r="EE12" s="18"/>
      <c r="EF12" s="52" t="s">
        <v>17</v>
      </c>
      <c r="EG12" s="18"/>
      <c r="EH12" s="52" t="s">
        <v>17</v>
      </c>
      <c r="EI12" s="18"/>
      <c r="EJ12" s="75">
        <v>256</v>
      </c>
      <c r="EK12" s="64"/>
      <c r="EL12" s="75">
        <v>367</v>
      </c>
      <c r="EM12" s="64"/>
      <c r="EN12" s="59">
        <f>EJ12/EL12</f>
        <v>0.6975476839237057</v>
      </c>
      <c r="EO12" s="15">
        <f>EN12-EN30</f>
        <v>5.522313342177787E-3</v>
      </c>
      <c r="EP12" s="52" t="s">
        <v>17</v>
      </c>
      <c r="EQ12" s="17" t="s">
        <v>17</v>
      </c>
      <c r="ER12" s="17" t="s">
        <v>17</v>
      </c>
      <c r="ES12" s="17" t="s">
        <v>17</v>
      </c>
      <c r="ET12" s="17" t="s">
        <v>17</v>
      </c>
      <c r="EU12" s="17" t="s">
        <v>17</v>
      </c>
      <c r="EV12" s="13">
        <f>EJ12-DX12</f>
        <v>16</v>
      </c>
      <c r="EW12" s="59">
        <f>EV12/DX12</f>
        <v>6.6666666666666666E-2</v>
      </c>
      <c r="EX12" s="13">
        <f>EL12-DZ12</f>
        <v>-9</v>
      </c>
      <c r="EY12" s="59">
        <f>EX12/DZ12</f>
        <v>-2.3936170212765957E-2</v>
      </c>
      <c r="EZ12" s="48">
        <f>EN12-EB12</f>
        <v>5.9249811583280132E-2</v>
      </c>
      <c r="FA12" s="22"/>
      <c r="FB12" s="52" t="s">
        <v>17</v>
      </c>
      <c r="FC12" s="17" t="s">
        <v>17</v>
      </c>
      <c r="FD12" s="17" t="s">
        <v>17</v>
      </c>
      <c r="FE12" s="17" t="s">
        <v>17</v>
      </c>
      <c r="FF12" s="17" t="s">
        <v>17</v>
      </c>
      <c r="FG12" s="17" t="s">
        <v>17</v>
      </c>
      <c r="FH12" s="13">
        <f t="shared" si="17"/>
        <v>-130</v>
      </c>
      <c r="FI12" s="59">
        <f t="shared" si="18"/>
        <v>-0.33678756476683935</v>
      </c>
      <c r="FJ12" s="13">
        <f t="shared" si="19"/>
        <v>-247</v>
      </c>
      <c r="FK12" s="59">
        <f t="shared" si="20"/>
        <v>-0.40228013029315962</v>
      </c>
      <c r="FL12" s="50">
        <f>EN12-DP12</f>
        <v>6.8883188809699236E-2</v>
      </c>
    </row>
    <row r="13" spans="1:169" x14ac:dyDescent="0.25">
      <c r="A13" s="12" t="s">
        <v>18</v>
      </c>
      <c r="B13" s="14">
        <v>50</v>
      </c>
      <c r="C13" s="12"/>
      <c r="D13" s="14">
        <v>353</v>
      </c>
      <c r="E13" s="14"/>
      <c r="F13" s="17" t="s">
        <v>17</v>
      </c>
      <c r="G13" s="12"/>
      <c r="H13" s="14">
        <v>403</v>
      </c>
      <c r="I13" s="14"/>
      <c r="J13" s="14">
        <v>607</v>
      </c>
      <c r="K13" s="12"/>
      <c r="L13" s="59">
        <f t="shared" si="21"/>
        <v>0.66392092257001645</v>
      </c>
      <c r="M13" s="15">
        <f t="shared" si="0"/>
        <v>1.3120459030808718E-2</v>
      </c>
      <c r="N13" s="14">
        <v>51</v>
      </c>
      <c r="O13" s="12"/>
      <c r="P13" s="14">
        <v>382</v>
      </c>
      <c r="Q13" s="14"/>
      <c r="R13" s="17" t="s">
        <v>17</v>
      </c>
      <c r="S13" s="12"/>
      <c r="T13" s="14">
        <v>433</v>
      </c>
      <c r="U13" s="14"/>
      <c r="V13" s="14">
        <v>671</v>
      </c>
      <c r="W13" s="12"/>
      <c r="X13" s="59">
        <f t="shared" si="1"/>
        <v>0.64530551415797321</v>
      </c>
      <c r="Y13" s="15">
        <f t="shared" si="2"/>
        <v>-5.9840364934492518E-3</v>
      </c>
      <c r="Z13" s="20">
        <v>31</v>
      </c>
      <c r="AA13"/>
      <c r="AB13" s="20">
        <v>277</v>
      </c>
      <c r="AC13" s="20"/>
      <c r="AD13" s="17" t="s">
        <v>17</v>
      </c>
      <c r="AE13" s="20"/>
      <c r="AF13" s="20">
        <v>308</v>
      </c>
      <c r="AG13" s="20"/>
      <c r="AH13" s="20">
        <v>576</v>
      </c>
      <c r="AI13" s="13"/>
      <c r="AJ13" s="59">
        <f t="shared" si="3"/>
        <v>0.53472222222222221</v>
      </c>
      <c r="AK13" s="15">
        <f>AJ13-AJ31</f>
        <v>5.7321994172051194E-2</v>
      </c>
      <c r="AL13" s="20">
        <v>13</v>
      </c>
      <c r="AM13" s="20"/>
      <c r="AN13" s="20">
        <v>244</v>
      </c>
      <c r="AO13" s="20"/>
      <c r="AP13" s="17" t="s">
        <v>17</v>
      </c>
      <c r="AQ13" s="20"/>
      <c r="AR13" s="20">
        <v>257</v>
      </c>
      <c r="AS13" s="20"/>
      <c r="AT13" s="20">
        <v>491</v>
      </c>
      <c r="AU13" s="15"/>
      <c r="AV13" s="59">
        <f t="shared" si="4"/>
        <v>0.52342158859470467</v>
      </c>
      <c r="AW13" s="15">
        <f t="shared" si="5"/>
        <v>4.6532798757396909E-2</v>
      </c>
      <c r="AX13" s="19">
        <v>25</v>
      </c>
      <c r="AY13" s="70"/>
      <c r="AZ13" s="19">
        <v>231</v>
      </c>
      <c r="BA13" s="18"/>
      <c r="BB13" s="52" t="s">
        <v>17</v>
      </c>
      <c r="BC13" s="18"/>
      <c r="BD13" s="46">
        <f>AX13+AZ13</f>
        <v>256</v>
      </c>
      <c r="BE13" s="18"/>
      <c r="BF13" s="19">
        <v>505</v>
      </c>
      <c r="BH13" s="59">
        <f>BD13/BF13</f>
        <v>0.50693069306930694</v>
      </c>
      <c r="BI13" s="15">
        <f>BH13-BH31</f>
        <v>3.8822009943558944E-2</v>
      </c>
      <c r="BJ13" s="72">
        <v>38</v>
      </c>
      <c r="BK13" s="73"/>
      <c r="BL13" s="72">
        <v>378</v>
      </c>
      <c r="BM13" s="18"/>
      <c r="BN13" s="52" t="s">
        <v>17</v>
      </c>
      <c r="BO13" s="18"/>
      <c r="BP13" s="46">
        <f>BJ13+BL13</f>
        <v>416</v>
      </c>
      <c r="BQ13" s="18"/>
      <c r="BR13" s="72">
        <v>823</v>
      </c>
      <c r="BT13" s="59">
        <f>BP13/BR13</f>
        <v>0.50546780072904007</v>
      </c>
      <c r="BU13" s="15">
        <f t="shared" si="7"/>
        <v>5.1522797134503751E-2</v>
      </c>
      <c r="BV13" s="72">
        <v>27</v>
      </c>
      <c r="BW13" s="73"/>
      <c r="BX13" s="72">
        <v>203</v>
      </c>
      <c r="BY13" s="18"/>
      <c r="BZ13" s="52" t="s">
        <v>17</v>
      </c>
      <c r="CA13" s="18"/>
      <c r="CB13" s="46">
        <f>BV13+BX13</f>
        <v>230</v>
      </c>
      <c r="CC13" s="18"/>
      <c r="CD13" s="72">
        <v>528</v>
      </c>
      <c r="CF13" s="59">
        <f>CB13/CD13</f>
        <v>0.43560606060606061</v>
      </c>
      <c r="CG13" s="15">
        <f t="shared" si="8"/>
        <v>-8.1972509845063546E-3</v>
      </c>
      <c r="CH13" s="19">
        <v>20</v>
      </c>
      <c r="CI13" s="19"/>
      <c r="CJ13" s="19">
        <v>189</v>
      </c>
      <c r="CK13" s="18"/>
      <c r="CL13" s="52" t="s">
        <v>17</v>
      </c>
      <c r="CM13" s="18"/>
      <c r="CN13" s="46">
        <f>CH13+CJ13</f>
        <v>209</v>
      </c>
      <c r="CO13" s="18"/>
      <c r="CP13" s="19">
        <v>470</v>
      </c>
      <c r="CR13" s="59">
        <f>CN13/CP13</f>
        <v>0.44468085106382976</v>
      </c>
      <c r="CS13" s="15">
        <f t="shared" si="10"/>
        <v>-1.7114534579251273E-2</v>
      </c>
      <c r="CT13" s="19">
        <v>10</v>
      </c>
      <c r="CU13" s="19"/>
      <c r="CV13" s="19">
        <v>192</v>
      </c>
      <c r="CW13" s="18"/>
      <c r="CX13" s="52" t="s">
        <v>17</v>
      </c>
      <c r="CY13" s="18"/>
      <c r="CZ13" s="46">
        <f>CT13+CV13</f>
        <v>202</v>
      </c>
      <c r="DA13" s="18"/>
      <c r="DB13" s="19">
        <v>294</v>
      </c>
      <c r="DD13" s="59">
        <f>CZ13/DB13</f>
        <v>0.68707482993197277</v>
      </c>
      <c r="DE13" s="15">
        <f>DD13-DD31</f>
        <v>2.3842689838660114E-4</v>
      </c>
      <c r="DF13" s="19">
        <v>17</v>
      </c>
      <c r="DG13" s="19"/>
      <c r="DH13" s="19">
        <v>150</v>
      </c>
      <c r="DI13" s="19"/>
      <c r="DJ13" s="52" t="s">
        <v>17</v>
      </c>
      <c r="DK13" s="19"/>
      <c r="DL13" s="19">
        <f>DF13+DH13</f>
        <v>167</v>
      </c>
      <c r="DM13" s="19"/>
      <c r="DN13" s="19">
        <v>243</v>
      </c>
      <c r="DP13" s="59">
        <f t="shared" si="13"/>
        <v>0.68724279835390945</v>
      </c>
      <c r="DQ13" s="15">
        <f t="shared" si="14"/>
        <v>-1.2068692624248145E-2</v>
      </c>
      <c r="DR13" s="19">
        <v>11</v>
      </c>
      <c r="DS13" s="19"/>
      <c r="DT13" s="19">
        <v>120</v>
      </c>
      <c r="DU13" s="19"/>
      <c r="DV13" s="52" t="s">
        <v>17</v>
      </c>
      <c r="DW13" s="19"/>
      <c r="DX13" s="19">
        <f>DR13+DT13</f>
        <v>131</v>
      </c>
      <c r="DY13" s="19"/>
      <c r="DZ13" s="19">
        <v>185</v>
      </c>
      <c r="EB13" s="59">
        <f>DX13/DZ13</f>
        <v>0.70810810810810809</v>
      </c>
      <c r="EC13" s="15">
        <f>EB13-EB31</f>
        <v>-8.8443984881979576E-3</v>
      </c>
      <c r="ED13" s="19">
        <v>4</v>
      </c>
      <c r="EE13" s="19"/>
      <c r="EF13" s="19">
        <v>84</v>
      </c>
      <c r="EG13" s="19"/>
      <c r="EH13" s="52" t="s">
        <v>17</v>
      </c>
      <c r="EI13" s="19"/>
      <c r="EJ13" s="19">
        <f>ED13+EF13</f>
        <v>88</v>
      </c>
      <c r="EK13" s="19"/>
      <c r="EL13" s="19">
        <v>121</v>
      </c>
      <c r="EN13" s="59">
        <f>EJ13/EL13</f>
        <v>0.72727272727272729</v>
      </c>
      <c r="EO13" s="15">
        <f>EN13-EN31</f>
        <v>2.624514284684798E-3</v>
      </c>
      <c r="EP13" s="18">
        <f>ED13-DR13</f>
        <v>-7</v>
      </c>
      <c r="EQ13" s="59">
        <f>EP13/DR13</f>
        <v>-0.63636363636363635</v>
      </c>
      <c r="ER13" s="13">
        <f>EF13-DT13</f>
        <v>-36</v>
      </c>
      <c r="ES13" s="59">
        <f>ER13/DT13</f>
        <v>-0.3</v>
      </c>
      <c r="ET13" s="17" t="s">
        <v>17</v>
      </c>
      <c r="EU13" s="17" t="s">
        <v>17</v>
      </c>
      <c r="EV13" s="13">
        <f>EJ13-DX13</f>
        <v>-43</v>
      </c>
      <c r="EW13" s="59">
        <f>EV13/DX13</f>
        <v>-0.3282442748091603</v>
      </c>
      <c r="EX13" s="13">
        <f>EL13-DZ13</f>
        <v>-64</v>
      </c>
      <c r="EY13" s="59">
        <f>EX13/DZ13</f>
        <v>-0.34594594594594597</v>
      </c>
      <c r="EZ13" s="48">
        <f>EN13-EB13</f>
        <v>1.9164619164619201E-2</v>
      </c>
      <c r="FA13" s="22"/>
      <c r="FB13" s="18">
        <f>ED13-DF13</f>
        <v>-13</v>
      </c>
      <c r="FC13" s="59">
        <f>FB13/DF13</f>
        <v>-0.76470588235294112</v>
      </c>
      <c r="FD13" s="18">
        <f>EF13-DH13</f>
        <v>-66</v>
      </c>
      <c r="FE13" s="68">
        <f>FD13/DH13</f>
        <v>-0.44</v>
      </c>
      <c r="FF13" s="17" t="s">
        <v>17</v>
      </c>
      <c r="FG13" s="17" t="s">
        <v>17</v>
      </c>
      <c r="FH13" s="13">
        <f t="shared" si="17"/>
        <v>-79</v>
      </c>
      <c r="FI13" s="59">
        <f t="shared" si="18"/>
        <v>-0.47305389221556887</v>
      </c>
      <c r="FJ13" s="13">
        <f t="shared" si="19"/>
        <v>-122</v>
      </c>
      <c r="FK13" s="59">
        <f t="shared" si="20"/>
        <v>-0.50205761316872433</v>
      </c>
      <c r="FL13" s="50">
        <f>EN13-DP13</f>
        <v>4.0029928918817848E-2</v>
      </c>
    </row>
    <row r="14" spans="1:169" x14ac:dyDescent="0.25">
      <c r="A14" s="12" t="s">
        <v>19</v>
      </c>
      <c r="B14" s="17" t="s">
        <v>17</v>
      </c>
      <c r="C14" s="12"/>
      <c r="D14" s="17" t="s">
        <v>17</v>
      </c>
      <c r="E14" s="12"/>
      <c r="F14" s="17" t="s">
        <v>17</v>
      </c>
      <c r="G14" s="12"/>
      <c r="H14" s="19">
        <v>212</v>
      </c>
      <c r="I14" s="20"/>
      <c r="J14" s="19">
        <v>237</v>
      </c>
      <c r="K14" s="20"/>
      <c r="L14" s="59">
        <f t="shared" si="21"/>
        <v>0.89451476793248941</v>
      </c>
      <c r="M14" s="15">
        <f t="shared" si="0"/>
        <v>0.19719325176020308</v>
      </c>
      <c r="N14" s="17" t="s">
        <v>17</v>
      </c>
      <c r="O14" s="15"/>
      <c r="P14" s="17" t="s">
        <v>17</v>
      </c>
      <c r="Q14" s="15"/>
      <c r="R14" s="17" t="s">
        <v>17</v>
      </c>
      <c r="S14" s="12"/>
      <c r="T14" s="14">
        <v>221</v>
      </c>
      <c r="U14" s="14"/>
      <c r="V14" s="14">
        <v>250</v>
      </c>
      <c r="W14" s="14"/>
      <c r="X14" s="59">
        <f t="shared" si="1"/>
        <v>0.88400000000000001</v>
      </c>
      <c r="Y14" s="15">
        <f t="shared" si="2"/>
        <v>0.21447532111886292</v>
      </c>
      <c r="Z14" s="56" t="s">
        <v>17</v>
      </c>
      <c r="AA14" s="67"/>
      <c r="AB14" s="56" t="s">
        <v>17</v>
      </c>
      <c r="AC14" s="67"/>
      <c r="AD14" s="56" t="s">
        <v>17</v>
      </c>
      <c r="AE14" s="67"/>
      <c r="AF14" s="56">
        <v>219</v>
      </c>
      <c r="AG14" s="67"/>
      <c r="AH14" s="56">
        <v>257</v>
      </c>
      <c r="AI14" s="18"/>
      <c r="AJ14" s="59">
        <f t="shared" si="3"/>
        <v>0.85214007782101164</v>
      </c>
      <c r="AK14" s="15">
        <f t="shared" ref="AK14" si="22">AJ14-AJ32</f>
        <v>0.19437930379881541</v>
      </c>
      <c r="AL14" s="52" t="s">
        <v>17</v>
      </c>
      <c r="AM14" s="18"/>
      <c r="AN14" s="52" t="s">
        <v>17</v>
      </c>
      <c r="AO14" s="18"/>
      <c r="AP14" s="52" t="s">
        <v>17</v>
      </c>
      <c r="AQ14" s="18"/>
      <c r="AR14" s="52">
        <v>192</v>
      </c>
      <c r="AS14" s="18"/>
      <c r="AT14" s="52">
        <v>233</v>
      </c>
      <c r="AU14" s="18"/>
      <c r="AV14" s="59">
        <f t="shared" si="4"/>
        <v>0.82403433476394849</v>
      </c>
      <c r="AW14" s="15">
        <f t="shared" si="5"/>
        <v>0.16596774033398398</v>
      </c>
      <c r="AX14" s="52" t="s">
        <v>17</v>
      </c>
      <c r="AY14" s="18"/>
      <c r="AZ14" s="52" t="s">
        <v>17</v>
      </c>
      <c r="BA14" s="18"/>
      <c r="BB14" s="52" t="s">
        <v>17</v>
      </c>
      <c r="BC14" s="18"/>
      <c r="BD14" s="52">
        <v>252</v>
      </c>
      <c r="BE14" s="18"/>
      <c r="BF14" s="52">
        <v>318</v>
      </c>
      <c r="BG14" s="18"/>
      <c r="BH14" s="59">
        <f t="shared" ref="BH14" si="23">BD14/BF14</f>
        <v>0.79245283018867929</v>
      </c>
      <c r="BI14" s="15">
        <f t="shared" ref="BI14" si="24">BH14-BH32</f>
        <v>0.12134062141284985</v>
      </c>
      <c r="BJ14" s="52" t="s">
        <v>17</v>
      </c>
      <c r="BK14" s="18"/>
      <c r="BL14" s="52" t="s">
        <v>17</v>
      </c>
      <c r="BM14" s="18"/>
      <c r="BN14" s="52" t="s">
        <v>17</v>
      </c>
      <c r="BO14" s="18"/>
      <c r="BP14" s="52">
        <v>322</v>
      </c>
      <c r="BQ14" s="18"/>
      <c r="BR14" s="52">
        <v>394</v>
      </c>
      <c r="BS14" s="18"/>
      <c r="BT14" s="59">
        <f t="shared" ref="BT14" si="25">BP14/BR14</f>
        <v>0.81725888324873097</v>
      </c>
      <c r="BU14" s="15">
        <f t="shared" si="7"/>
        <v>0.14288272546296221</v>
      </c>
      <c r="BV14" s="52" t="s">
        <v>17</v>
      </c>
      <c r="BW14" s="18"/>
      <c r="BX14" s="52" t="s">
        <v>17</v>
      </c>
      <c r="BY14" s="18"/>
      <c r="BZ14" s="52" t="s">
        <v>17</v>
      </c>
      <c r="CA14" s="18"/>
      <c r="CB14" s="77">
        <v>314</v>
      </c>
      <c r="CC14" s="77"/>
      <c r="CD14" s="77">
        <v>381</v>
      </c>
      <c r="CE14" s="18"/>
      <c r="CF14" s="59">
        <f t="shared" ref="CF14" si="26">CB14/CD14</f>
        <v>0.8241469816272966</v>
      </c>
      <c r="CG14" s="15">
        <f t="shared" si="8"/>
        <v>0.14454131311220109</v>
      </c>
      <c r="CH14" s="52" t="s">
        <v>17</v>
      </c>
      <c r="CI14" s="18"/>
      <c r="CJ14" s="52" t="s">
        <v>17</v>
      </c>
      <c r="CK14" s="18"/>
      <c r="CL14" s="52" t="s">
        <v>17</v>
      </c>
      <c r="CM14" s="18"/>
      <c r="CN14" s="77">
        <v>296</v>
      </c>
      <c r="CO14" s="77"/>
      <c r="CP14" s="77">
        <v>367</v>
      </c>
      <c r="CQ14" s="18"/>
      <c r="CR14" s="59">
        <f t="shared" ref="CR14" si="27">CN14/CP14</f>
        <v>0.80653950953678477</v>
      </c>
      <c r="CS14" s="61">
        <f t="shared" si="10"/>
        <v>0.12977668902396422</v>
      </c>
      <c r="CT14" s="52" t="s">
        <v>17</v>
      </c>
      <c r="CU14" s="18"/>
      <c r="CV14" s="52" t="s">
        <v>17</v>
      </c>
      <c r="CW14" s="18"/>
      <c r="CX14" s="52" t="s">
        <v>17</v>
      </c>
      <c r="CY14" s="18"/>
      <c r="CZ14" s="77">
        <v>309</v>
      </c>
      <c r="DA14" s="77"/>
      <c r="DB14" s="77">
        <v>369</v>
      </c>
      <c r="DC14" s="18"/>
      <c r="DD14" s="59">
        <f t="shared" ref="DD14" si="28">CZ14/DB14</f>
        <v>0.83739837398373984</v>
      </c>
      <c r="DE14" s="61">
        <f t="shared" ref="DE14" si="29">DD14-DD32</f>
        <v>0.14828330173397719</v>
      </c>
      <c r="DF14" s="52" t="s">
        <v>17</v>
      </c>
      <c r="DG14" s="18"/>
      <c r="DH14" s="52" t="s">
        <v>17</v>
      </c>
      <c r="DI14" s="18"/>
      <c r="DJ14" s="52" t="s">
        <v>17</v>
      </c>
      <c r="DK14" s="18"/>
      <c r="DL14" s="52">
        <v>279</v>
      </c>
      <c r="DM14" s="18"/>
      <c r="DN14" s="52">
        <v>329</v>
      </c>
      <c r="DO14" s="18"/>
      <c r="DP14" s="59">
        <f t="shared" si="13"/>
        <v>0.84802431610942253</v>
      </c>
      <c r="DQ14" s="15">
        <f t="shared" si="14"/>
        <v>0.14686914561069986</v>
      </c>
      <c r="DR14" s="52" t="s">
        <v>17</v>
      </c>
      <c r="DS14" s="18"/>
      <c r="DT14" s="52" t="s">
        <v>17</v>
      </c>
      <c r="DU14" s="18"/>
      <c r="DV14" s="52" t="s">
        <v>17</v>
      </c>
      <c r="DW14" s="18"/>
      <c r="DX14" s="77">
        <v>269</v>
      </c>
      <c r="DY14" s="77"/>
      <c r="DZ14" s="77">
        <v>320</v>
      </c>
      <c r="EA14" s="18"/>
      <c r="EB14" s="59">
        <f t="shared" ref="EB14" si="30">DX14/DZ14</f>
        <v>0.84062499999999996</v>
      </c>
      <c r="EC14" s="15">
        <f t="shared" ref="EC14" si="31">EB14-EB32</f>
        <v>0.11779823715955717</v>
      </c>
      <c r="ED14" s="52" t="s">
        <v>17</v>
      </c>
      <c r="EE14" s="18"/>
      <c r="EF14" s="52" t="s">
        <v>17</v>
      </c>
      <c r="EG14" s="18"/>
      <c r="EH14" s="52" t="s">
        <v>17</v>
      </c>
      <c r="EI14" s="18"/>
      <c r="EJ14" s="52" t="s">
        <v>17</v>
      </c>
      <c r="EK14" s="18"/>
      <c r="EL14" s="52" t="s">
        <v>17</v>
      </c>
      <c r="EM14" s="18"/>
      <c r="EN14" s="60" t="s">
        <v>17</v>
      </c>
      <c r="EO14" s="61" t="s">
        <v>17</v>
      </c>
      <c r="EP14" s="52" t="s">
        <v>17</v>
      </c>
      <c r="EQ14" s="17" t="s">
        <v>17</v>
      </c>
      <c r="ER14" s="17" t="s">
        <v>17</v>
      </c>
      <c r="ES14" s="17" t="s">
        <v>17</v>
      </c>
      <c r="ET14" s="17" t="s">
        <v>17</v>
      </c>
      <c r="EU14" s="17" t="s">
        <v>17</v>
      </c>
      <c r="EV14" s="13">
        <f>DX14-DL14</f>
        <v>-10</v>
      </c>
      <c r="EW14" s="59">
        <f>EV14/DL14</f>
        <v>-3.5842293906810034E-2</v>
      </c>
      <c r="EX14" s="13">
        <f>DZ14-DN14</f>
        <v>-9</v>
      </c>
      <c r="EY14" s="59">
        <f>EX14/DN14</f>
        <v>-2.7355623100303952E-2</v>
      </c>
      <c r="EZ14" s="48">
        <f>EB14-DP14</f>
        <v>-7.3993161094225712E-3</v>
      </c>
      <c r="FA14" s="22"/>
      <c r="FB14" s="52" t="s">
        <v>17</v>
      </c>
      <c r="FC14" s="17" t="s">
        <v>17</v>
      </c>
      <c r="FD14" s="17" t="s">
        <v>17</v>
      </c>
      <c r="FE14" s="17" t="s">
        <v>17</v>
      </c>
      <c r="FF14" s="17" t="s">
        <v>17</v>
      </c>
      <c r="FG14" s="17" t="s">
        <v>17</v>
      </c>
      <c r="FH14" s="13">
        <f>DX14-CZ14</f>
        <v>-40</v>
      </c>
      <c r="FI14" s="59">
        <f>FH14/CZ14</f>
        <v>-0.12944983818770225</v>
      </c>
      <c r="FJ14" s="13">
        <f>DZ14-DB14</f>
        <v>-49</v>
      </c>
      <c r="FK14" s="59">
        <f>FJ14/DB14</f>
        <v>-0.13279132791327913</v>
      </c>
      <c r="FL14" s="50">
        <f>EB14-DD14</f>
        <v>3.2266260162601146E-3</v>
      </c>
    </row>
    <row r="15" spans="1:169" x14ac:dyDescent="0.25">
      <c r="A15" s="12" t="s">
        <v>20</v>
      </c>
      <c r="B15" s="17" t="s">
        <v>17</v>
      </c>
      <c r="C15" s="12"/>
      <c r="D15" s="17" t="s">
        <v>17</v>
      </c>
      <c r="E15" s="12"/>
      <c r="F15" s="17" t="s">
        <v>17</v>
      </c>
      <c r="G15" s="12"/>
      <c r="H15" s="13">
        <v>261</v>
      </c>
      <c r="I15" s="13"/>
      <c r="J15" s="13">
        <v>1869</v>
      </c>
      <c r="K15" s="12"/>
      <c r="L15" s="59">
        <f t="shared" si="21"/>
        <v>0.13964686998394862</v>
      </c>
      <c r="M15" s="15">
        <f t="shared" si="0"/>
        <v>-6.6423775134017093E-2</v>
      </c>
      <c r="N15" s="17" t="s">
        <v>17</v>
      </c>
      <c r="O15" s="15"/>
      <c r="P15" s="17" t="s">
        <v>17</v>
      </c>
      <c r="Q15" s="15"/>
      <c r="R15" s="17" t="s">
        <v>17</v>
      </c>
      <c r="S15" s="12"/>
      <c r="T15" s="13">
        <v>293</v>
      </c>
      <c r="U15" s="13"/>
      <c r="V15" s="13">
        <v>1850</v>
      </c>
      <c r="W15" s="12"/>
      <c r="X15" s="59">
        <f t="shared" si="1"/>
        <v>0.15837837837837837</v>
      </c>
      <c r="Y15" s="15">
        <f t="shared" si="2"/>
        <v>-4.2726082112525626E-2</v>
      </c>
      <c r="Z15" s="17" t="s">
        <v>17</v>
      </c>
      <c r="AA15" s="15"/>
      <c r="AB15" s="17" t="s">
        <v>17</v>
      </c>
      <c r="AC15" s="15"/>
      <c r="AD15" s="17" t="s">
        <v>17</v>
      </c>
      <c r="AF15" s="13">
        <v>369</v>
      </c>
      <c r="AG15" s="13"/>
      <c r="AH15" s="13">
        <v>2148</v>
      </c>
      <c r="AJ15" s="59">
        <f t="shared" si="3"/>
        <v>0.1717877094972067</v>
      </c>
      <c r="AK15" s="15">
        <f>AJ15-AJ33</f>
        <v>-3.4862518945755067E-2</v>
      </c>
      <c r="AL15" s="17" t="s">
        <v>17</v>
      </c>
      <c r="AM15" s="15"/>
      <c r="AN15" s="17" t="s">
        <v>17</v>
      </c>
      <c r="AO15" s="15"/>
      <c r="AP15" s="17" t="s">
        <v>17</v>
      </c>
      <c r="AQ15" s="15"/>
      <c r="AR15" s="14">
        <v>494</v>
      </c>
      <c r="AS15" s="14"/>
      <c r="AT15" s="14">
        <v>2859</v>
      </c>
      <c r="AU15" s="15"/>
      <c r="AV15" s="59">
        <f t="shared" si="4"/>
        <v>0.17278768800279817</v>
      </c>
      <c r="AW15" s="15">
        <f t="shared" si="5"/>
        <v>-2.3670404105547271E-2</v>
      </c>
      <c r="AX15" s="52" t="s">
        <v>17</v>
      </c>
      <c r="AY15" s="18"/>
      <c r="AZ15" s="52" t="s">
        <v>17</v>
      </c>
      <c r="BA15" s="18"/>
      <c r="BB15" s="52" t="s">
        <v>17</v>
      </c>
      <c r="BC15" s="18"/>
      <c r="BD15" s="19">
        <v>411</v>
      </c>
      <c r="BE15" s="19"/>
      <c r="BF15" s="19">
        <v>2728</v>
      </c>
      <c r="BG15" s="31"/>
      <c r="BH15" s="59">
        <f>BD15/BF15</f>
        <v>0.15065982404692083</v>
      </c>
      <c r="BI15" s="15">
        <f>BH15-BH33</f>
        <v>-4.2264469525631732E-2</v>
      </c>
      <c r="BJ15" s="52" t="s">
        <v>17</v>
      </c>
      <c r="BK15" s="18"/>
      <c r="BL15" s="52" t="s">
        <v>17</v>
      </c>
      <c r="BM15" s="18"/>
      <c r="BN15" s="52" t="s">
        <v>17</v>
      </c>
      <c r="BO15" s="18"/>
      <c r="BP15" s="19">
        <v>335</v>
      </c>
      <c r="BQ15" s="19"/>
      <c r="BR15" s="19">
        <v>1742</v>
      </c>
      <c r="BS15" s="31"/>
      <c r="BT15" s="59">
        <f>BP15/BR15</f>
        <v>0.19230769230769232</v>
      </c>
      <c r="BU15" s="15">
        <f t="shared" si="7"/>
        <v>-1.3615074041114783E-3</v>
      </c>
      <c r="BV15" s="52" t="s">
        <v>17</v>
      </c>
      <c r="BW15" s="18"/>
      <c r="BX15" s="52" t="s">
        <v>17</v>
      </c>
      <c r="BY15" s="18"/>
      <c r="BZ15" s="52" t="s">
        <v>17</v>
      </c>
      <c r="CA15" s="18"/>
      <c r="CB15" s="19">
        <v>334</v>
      </c>
      <c r="CC15" s="19"/>
      <c r="CD15" s="19">
        <v>1614</v>
      </c>
      <c r="CE15" s="31"/>
      <c r="CF15" s="59">
        <f>CB15/CD15</f>
        <v>0.20693928128872366</v>
      </c>
      <c r="CG15" s="15">
        <f t="shared" si="8"/>
        <v>6.9265690652145218E-3</v>
      </c>
      <c r="CH15" s="52" t="s">
        <v>17</v>
      </c>
      <c r="CI15" s="18"/>
      <c r="CJ15" s="52" t="s">
        <v>17</v>
      </c>
      <c r="CK15" s="18"/>
      <c r="CL15" s="52" t="s">
        <v>17</v>
      </c>
      <c r="CM15" s="18"/>
      <c r="CN15" s="19">
        <v>294</v>
      </c>
      <c r="CO15" s="19"/>
      <c r="CP15" s="19">
        <v>1653</v>
      </c>
      <c r="CQ15" s="31"/>
      <c r="CR15" s="59">
        <f>CN15/CP15</f>
        <v>0.17785843920145192</v>
      </c>
      <c r="CS15" s="15">
        <f t="shared" si="10"/>
        <v>-1.1589892378859351E-2</v>
      </c>
      <c r="CT15" s="52" t="s">
        <v>17</v>
      </c>
      <c r="CU15" s="18"/>
      <c r="CV15" s="52" t="s">
        <v>17</v>
      </c>
      <c r="CW15" s="18"/>
      <c r="CX15" s="52" t="s">
        <v>17</v>
      </c>
      <c r="CY15" s="18"/>
      <c r="CZ15" s="19">
        <v>244</v>
      </c>
      <c r="DA15" s="19"/>
      <c r="DB15" s="19">
        <v>1363</v>
      </c>
      <c r="DC15" s="31"/>
      <c r="DD15" s="59">
        <f>CZ15/DB15</f>
        <v>0.17901687454145268</v>
      </c>
      <c r="DE15" s="15">
        <f>DD15-DD33</f>
        <v>-1.0770840261203146E-2</v>
      </c>
      <c r="DF15" s="52" t="s">
        <v>17</v>
      </c>
      <c r="DG15" s="18"/>
      <c r="DH15" s="52" t="s">
        <v>17</v>
      </c>
      <c r="DI15" s="18"/>
      <c r="DJ15" s="52" t="s">
        <v>17</v>
      </c>
      <c r="DK15" s="18"/>
      <c r="DL15" s="19">
        <v>222</v>
      </c>
      <c r="DM15" s="19"/>
      <c r="DN15" s="19">
        <v>1207</v>
      </c>
      <c r="DO15" s="31"/>
      <c r="DP15" s="59">
        <f t="shared" si="13"/>
        <v>0.18392709196354598</v>
      </c>
      <c r="DQ15" s="15">
        <f t="shared" si="14"/>
        <v>-8.4150149315699307E-3</v>
      </c>
      <c r="DR15" s="52" t="s">
        <v>17</v>
      </c>
      <c r="DS15" s="18"/>
      <c r="DT15" s="52" t="s">
        <v>17</v>
      </c>
      <c r="DU15" s="18"/>
      <c r="DV15" s="52" t="s">
        <v>17</v>
      </c>
      <c r="DW15" s="18"/>
      <c r="DX15" s="19">
        <v>216</v>
      </c>
      <c r="DY15" s="19"/>
      <c r="DZ15" s="19">
        <v>1134</v>
      </c>
      <c r="EA15" s="31"/>
      <c r="EB15" s="59">
        <f>DX15/DZ15</f>
        <v>0.19047619047619047</v>
      </c>
      <c r="EC15" s="15">
        <f>EB15-EB33</f>
        <v>-1.0996472578006233E-3</v>
      </c>
      <c r="ED15" s="52" t="s">
        <v>17</v>
      </c>
      <c r="EE15" s="18"/>
      <c r="EF15" s="52" t="s">
        <v>17</v>
      </c>
      <c r="EG15" s="18"/>
      <c r="EH15" s="52" t="s">
        <v>17</v>
      </c>
      <c r="EI15" s="18"/>
      <c r="EJ15" s="19">
        <v>174</v>
      </c>
      <c r="EK15" s="19"/>
      <c r="EL15" s="19">
        <v>995</v>
      </c>
      <c r="EM15" s="31"/>
      <c r="EN15" s="59">
        <f>EJ15/EL15</f>
        <v>0.1748743718592965</v>
      </c>
      <c r="EO15" s="15">
        <f>EN15-EN33</f>
        <v>-1.3122608773323025E-2</v>
      </c>
      <c r="EP15" s="52" t="s">
        <v>17</v>
      </c>
      <c r="EQ15" s="17" t="s">
        <v>17</v>
      </c>
      <c r="ER15" s="17" t="s">
        <v>17</v>
      </c>
      <c r="ES15" s="17" t="s">
        <v>17</v>
      </c>
      <c r="ET15" s="17" t="s">
        <v>17</v>
      </c>
      <c r="EU15" s="17" t="s">
        <v>17</v>
      </c>
      <c r="EV15" s="13">
        <f t="shared" ref="EV15:EV16" si="32">EJ15-DX15</f>
        <v>-42</v>
      </c>
      <c r="EW15" s="59">
        <f t="shared" ref="EW15:EW16" si="33">EV15/DX15</f>
        <v>-0.19444444444444445</v>
      </c>
      <c r="EX15" s="13">
        <f t="shared" ref="EX15:EX16" si="34">EL15-DZ15</f>
        <v>-139</v>
      </c>
      <c r="EY15" s="59">
        <f t="shared" ref="EY15:EY16" si="35">EX15/DZ15</f>
        <v>-0.12257495590828923</v>
      </c>
      <c r="EZ15" s="48">
        <f>EN15-EB15</f>
        <v>-1.560181861689397E-2</v>
      </c>
      <c r="FA15" s="22"/>
      <c r="FB15" s="52" t="s">
        <v>17</v>
      </c>
      <c r="FC15" s="17" t="s">
        <v>17</v>
      </c>
      <c r="FD15" s="17" t="s">
        <v>17</v>
      </c>
      <c r="FE15" s="17" t="s">
        <v>17</v>
      </c>
      <c r="FF15" s="17" t="s">
        <v>17</v>
      </c>
      <c r="FG15" s="17" t="s">
        <v>17</v>
      </c>
      <c r="FH15" s="13">
        <f t="shared" ref="FH15:FH16" si="36">EJ15-DL15</f>
        <v>-48</v>
      </c>
      <c r="FI15" s="59">
        <f t="shared" ref="FI15:FI16" si="37">FH15/DL15</f>
        <v>-0.21621621621621623</v>
      </c>
      <c r="FJ15" s="13">
        <f t="shared" ref="FJ15:FJ16" si="38">EL15-DN15</f>
        <v>-212</v>
      </c>
      <c r="FK15" s="59">
        <f t="shared" ref="FK15:FK16" si="39">FJ15/DN15</f>
        <v>-0.1756420878210439</v>
      </c>
      <c r="FL15" s="50">
        <f>EN15-DP15</f>
        <v>-9.0527201042494843E-3</v>
      </c>
    </row>
    <row r="16" spans="1:169" x14ac:dyDescent="0.25">
      <c r="A16" s="12" t="s">
        <v>21</v>
      </c>
      <c r="B16" s="17" t="s">
        <v>17</v>
      </c>
      <c r="C16" s="12"/>
      <c r="D16" s="17" t="s">
        <v>17</v>
      </c>
      <c r="E16" s="12"/>
      <c r="F16" s="17" t="s">
        <v>17</v>
      </c>
      <c r="G16" s="12"/>
      <c r="H16" s="17">
        <v>31</v>
      </c>
      <c r="I16" s="14"/>
      <c r="J16" s="17">
        <v>301</v>
      </c>
      <c r="K16" s="12"/>
      <c r="L16" s="59">
        <f t="shared" si="21"/>
        <v>0.10299003322259136</v>
      </c>
      <c r="M16" s="15">
        <f t="shared" si="0"/>
        <v>-5.3701613767792936E-2</v>
      </c>
      <c r="N16" s="17" t="s">
        <v>17</v>
      </c>
      <c r="O16" s="15"/>
      <c r="P16" s="17" t="s">
        <v>17</v>
      </c>
      <c r="Q16" s="15"/>
      <c r="R16" s="17" t="s">
        <v>17</v>
      </c>
      <c r="S16" s="12"/>
      <c r="T16" s="17">
        <v>41</v>
      </c>
      <c r="U16" s="14"/>
      <c r="V16" s="17">
        <v>313</v>
      </c>
      <c r="W16" s="12"/>
      <c r="X16" s="59">
        <f t="shared" si="1"/>
        <v>0.13099041533546327</v>
      </c>
      <c r="Y16" s="15">
        <f t="shared" si="2"/>
        <v>-2.0339867667417605E-2</v>
      </c>
      <c r="Z16" s="17" t="s">
        <v>17</v>
      </c>
      <c r="AA16" s="15"/>
      <c r="AB16" s="17" t="s">
        <v>17</v>
      </c>
      <c r="AC16" s="15"/>
      <c r="AD16" s="17" t="s">
        <v>17</v>
      </c>
      <c r="AF16" s="13">
        <v>44</v>
      </c>
      <c r="AG16" s="13"/>
      <c r="AH16" s="13">
        <v>337</v>
      </c>
      <c r="AJ16" s="59">
        <f t="shared" si="3"/>
        <v>0.13056379821958458</v>
      </c>
      <c r="AK16" s="15">
        <f>AJ16-AJ34</f>
        <v>-1.9609189573352281E-2</v>
      </c>
      <c r="AL16" s="17" t="s">
        <v>17</v>
      </c>
      <c r="AM16" s="15"/>
      <c r="AN16" s="17" t="s">
        <v>17</v>
      </c>
      <c r="AO16" s="15"/>
      <c r="AP16" s="17" t="s">
        <v>17</v>
      </c>
      <c r="AQ16" s="15"/>
      <c r="AR16" s="14">
        <v>34</v>
      </c>
      <c r="AS16" s="12"/>
      <c r="AT16" s="14">
        <v>200</v>
      </c>
      <c r="AU16" s="15"/>
      <c r="AV16" s="59">
        <f t="shared" si="4"/>
        <v>0.17</v>
      </c>
      <c r="AW16" s="15">
        <f t="shared" si="5"/>
        <v>2.2856498664539204E-2</v>
      </c>
      <c r="AX16" s="52" t="s">
        <v>17</v>
      </c>
      <c r="AY16" s="18"/>
      <c r="AZ16" s="52" t="s">
        <v>17</v>
      </c>
      <c r="BA16" s="18"/>
      <c r="BB16" s="52" t="s">
        <v>17</v>
      </c>
      <c r="BC16" s="18"/>
      <c r="BD16" s="19">
        <v>53</v>
      </c>
      <c r="BE16" s="70"/>
      <c r="BF16" s="19">
        <v>283</v>
      </c>
      <c r="BG16" s="31"/>
      <c r="BH16" s="59">
        <f>BD16/BF16</f>
        <v>0.1872791519434629</v>
      </c>
      <c r="BI16" s="15">
        <f>BH16-BH34</f>
        <v>3.2577931829673307E-2</v>
      </c>
      <c r="BJ16" s="52" t="s">
        <v>17</v>
      </c>
      <c r="BK16" s="18"/>
      <c r="BL16" s="52" t="s">
        <v>17</v>
      </c>
      <c r="BM16" s="18"/>
      <c r="BN16" s="52" t="s">
        <v>17</v>
      </c>
      <c r="BO16" s="18"/>
      <c r="BP16" s="19">
        <v>54</v>
      </c>
      <c r="BQ16" s="70"/>
      <c r="BR16" s="19">
        <v>344</v>
      </c>
      <c r="BS16" s="31"/>
      <c r="BT16" s="59">
        <f>BP16/BR16</f>
        <v>0.15697674418604651</v>
      </c>
      <c r="BU16" s="15">
        <f t="shared" si="7"/>
        <v>4.9717604160868512E-3</v>
      </c>
      <c r="BV16" s="52" t="s">
        <v>17</v>
      </c>
      <c r="BW16" s="18"/>
      <c r="BX16" s="52" t="s">
        <v>17</v>
      </c>
      <c r="BY16" s="18"/>
      <c r="BZ16" s="52" t="s">
        <v>17</v>
      </c>
      <c r="CA16" s="18"/>
      <c r="CB16" s="19">
        <v>45</v>
      </c>
      <c r="CC16" s="70"/>
      <c r="CD16" s="19">
        <v>304</v>
      </c>
      <c r="CE16" s="31"/>
      <c r="CF16" s="59">
        <f>CB16/CD16</f>
        <v>0.14802631578947367</v>
      </c>
      <c r="CG16" s="15">
        <f t="shared" si="8"/>
        <v>-4.490399235125786E-3</v>
      </c>
      <c r="CH16" s="52" t="s">
        <v>17</v>
      </c>
      <c r="CI16" s="18"/>
      <c r="CJ16" s="52" t="s">
        <v>17</v>
      </c>
      <c r="CK16" s="18"/>
      <c r="CL16" s="52" t="s">
        <v>17</v>
      </c>
      <c r="CM16" s="18"/>
      <c r="CN16" s="19">
        <v>58</v>
      </c>
      <c r="CO16" s="70"/>
      <c r="CP16" s="19">
        <v>276</v>
      </c>
      <c r="CQ16" s="31"/>
      <c r="CR16" s="59">
        <f>CN16/CP16</f>
        <v>0.21014492753623187</v>
      </c>
      <c r="CS16" s="15">
        <f t="shared" si="10"/>
        <v>6.4850235253587796E-2</v>
      </c>
      <c r="CT16" s="52" t="s">
        <v>17</v>
      </c>
      <c r="CU16" s="18"/>
      <c r="CV16" s="52" t="s">
        <v>17</v>
      </c>
      <c r="CW16" s="18"/>
      <c r="CX16" s="52" t="s">
        <v>17</v>
      </c>
      <c r="CY16" s="18"/>
      <c r="CZ16" s="19">
        <v>63</v>
      </c>
      <c r="DA16" s="70"/>
      <c r="DB16" s="19">
        <v>310</v>
      </c>
      <c r="DC16" s="31"/>
      <c r="DD16" s="59">
        <f>CZ16/DB16</f>
        <v>0.20322580645161289</v>
      </c>
      <c r="DE16" s="15">
        <f>DD16-DD34</f>
        <v>5.3834462159195656E-2</v>
      </c>
      <c r="DF16" s="52" t="s">
        <v>17</v>
      </c>
      <c r="DG16" s="18"/>
      <c r="DH16" s="52" t="s">
        <v>17</v>
      </c>
      <c r="DI16" s="18"/>
      <c r="DJ16" s="52" t="s">
        <v>17</v>
      </c>
      <c r="DK16" s="18"/>
      <c r="DL16" s="19">
        <v>38</v>
      </c>
      <c r="DM16" s="70"/>
      <c r="DN16" s="19">
        <v>266</v>
      </c>
      <c r="DO16" s="31"/>
      <c r="DP16" s="59">
        <f t="shared" si="13"/>
        <v>0.14285714285714285</v>
      </c>
      <c r="DQ16" s="15">
        <f t="shared" si="14"/>
        <v>-7.965622052195781E-3</v>
      </c>
      <c r="DR16" s="52" t="s">
        <v>17</v>
      </c>
      <c r="DS16" s="18"/>
      <c r="DT16" s="52" t="s">
        <v>17</v>
      </c>
      <c r="DU16" s="18"/>
      <c r="DV16" s="52" t="s">
        <v>17</v>
      </c>
      <c r="DW16" s="18"/>
      <c r="DX16" s="19">
        <v>64</v>
      </c>
      <c r="DY16" s="70"/>
      <c r="DZ16" s="19">
        <v>268</v>
      </c>
      <c r="EA16" s="31"/>
      <c r="EB16" s="59">
        <f>DX16/DZ16</f>
        <v>0.23880597014925373</v>
      </c>
      <c r="EC16" s="15">
        <f>EB16-EB34</f>
        <v>9.1870588457774488E-2</v>
      </c>
      <c r="ED16" s="52" t="s">
        <v>17</v>
      </c>
      <c r="EE16" s="18"/>
      <c r="EF16" s="52" t="s">
        <v>17</v>
      </c>
      <c r="EG16" s="18"/>
      <c r="EH16" s="52" t="s">
        <v>17</v>
      </c>
      <c r="EI16" s="18"/>
      <c r="EJ16" s="19">
        <v>37</v>
      </c>
      <c r="EK16" s="70"/>
      <c r="EL16" s="19">
        <v>218</v>
      </c>
      <c r="EM16" s="31"/>
      <c r="EN16" s="59">
        <f>EJ16/EL16</f>
        <v>0.16972477064220184</v>
      </c>
      <c r="EO16" s="15">
        <f>EN16-EN34</f>
        <v>2.6850514363002065E-2</v>
      </c>
      <c r="EP16" s="52" t="s">
        <v>17</v>
      </c>
      <c r="EQ16" s="17" t="s">
        <v>17</v>
      </c>
      <c r="ER16" s="17" t="s">
        <v>17</v>
      </c>
      <c r="ES16" s="17" t="s">
        <v>17</v>
      </c>
      <c r="ET16" s="17" t="s">
        <v>17</v>
      </c>
      <c r="EU16" s="17" t="s">
        <v>17</v>
      </c>
      <c r="EV16" s="13">
        <f t="shared" si="32"/>
        <v>-27</v>
      </c>
      <c r="EW16" s="59">
        <f t="shared" si="33"/>
        <v>-0.421875</v>
      </c>
      <c r="EX16" s="13">
        <f t="shared" si="34"/>
        <v>-50</v>
      </c>
      <c r="EY16" s="59">
        <f t="shared" si="35"/>
        <v>-0.18656716417910449</v>
      </c>
      <c r="EZ16" s="48">
        <f>EN16-EB16</f>
        <v>-6.9081199507051883E-2</v>
      </c>
      <c r="FA16" s="22"/>
      <c r="FB16" s="52" t="s">
        <v>17</v>
      </c>
      <c r="FC16" s="17" t="s">
        <v>17</v>
      </c>
      <c r="FD16" s="17" t="s">
        <v>17</v>
      </c>
      <c r="FE16" s="17" t="s">
        <v>17</v>
      </c>
      <c r="FF16" s="17" t="s">
        <v>17</v>
      </c>
      <c r="FG16" s="17" t="s">
        <v>17</v>
      </c>
      <c r="FH16" s="13">
        <f t="shared" si="36"/>
        <v>-1</v>
      </c>
      <c r="FI16" s="59">
        <f t="shared" si="37"/>
        <v>-2.6315789473684209E-2</v>
      </c>
      <c r="FJ16" s="13">
        <f t="shared" si="38"/>
        <v>-48</v>
      </c>
      <c r="FK16" s="59">
        <f t="shared" si="39"/>
        <v>-0.18045112781954886</v>
      </c>
      <c r="FL16" s="50">
        <f>EN16-DP16</f>
        <v>2.6867627785058995E-2</v>
      </c>
    </row>
    <row r="17" spans="1:169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6"/>
      <c r="BI17" s="16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6"/>
      <c r="BU17" s="16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"/>
      <c r="CG17" s="16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6"/>
      <c r="CS17" s="16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6"/>
      <c r="DE17" s="16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6"/>
      <c r="DQ17" s="16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6"/>
      <c r="EC17" s="16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6"/>
      <c r="EO17" s="16"/>
      <c r="EZ17" s="21"/>
      <c r="FA17" s="22"/>
    </row>
    <row r="18" spans="1:169" x14ac:dyDescent="0.25">
      <c r="A18" s="24"/>
      <c r="B18" s="14"/>
      <c r="C18" s="14"/>
      <c r="E18" s="14"/>
      <c r="F18" s="14"/>
      <c r="G18" s="14"/>
      <c r="H18" s="14"/>
      <c r="I18" s="14"/>
      <c r="J18" s="14"/>
      <c r="K18" s="14"/>
      <c r="L18" s="25" t="s">
        <v>24</v>
      </c>
      <c r="M18" s="25"/>
      <c r="N18" s="14"/>
      <c r="O18" s="14"/>
      <c r="P18" s="24"/>
      <c r="Q18" s="14"/>
      <c r="R18" s="14"/>
      <c r="S18" s="14"/>
      <c r="T18" s="14"/>
      <c r="U18" s="14"/>
      <c r="V18" s="14"/>
      <c r="W18" s="14"/>
      <c r="X18" s="25" t="s">
        <v>24</v>
      </c>
      <c r="Y18" s="25"/>
      <c r="Z18" s="18"/>
      <c r="AA18" s="13"/>
      <c r="AB18" s="24"/>
      <c r="AC18" s="13"/>
      <c r="AD18" s="13"/>
      <c r="AE18" s="13"/>
      <c r="AF18" s="13"/>
      <c r="AG18" s="13"/>
      <c r="AH18" s="13"/>
      <c r="AI18" s="13"/>
      <c r="AJ18" s="25" t="s">
        <v>24</v>
      </c>
      <c r="AK18" s="5"/>
      <c r="AL18" s="18"/>
      <c r="AM18" s="13"/>
      <c r="AN18" s="24"/>
      <c r="AO18" s="13"/>
      <c r="AP18" s="13"/>
      <c r="AQ18" s="13"/>
      <c r="AR18" s="13"/>
      <c r="AS18" s="13"/>
      <c r="AT18" s="13"/>
      <c r="AU18" s="13"/>
      <c r="AV18" s="25" t="s">
        <v>24</v>
      </c>
      <c r="AW18" s="5"/>
      <c r="AX18" s="18"/>
      <c r="AY18" s="13"/>
      <c r="AZ18" s="24"/>
      <c r="BA18" s="13"/>
      <c r="BB18" s="13"/>
      <c r="BC18" s="13"/>
      <c r="BD18" s="13"/>
      <c r="BE18" s="13"/>
      <c r="BF18" s="13"/>
      <c r="BG18" s="13"/>
      <c r="BH18" s="25" t="s">
        <v>24</v>
      </c>
      <c r="BI18" s="5"/>
      <c r="BJ18" s="18"/>
      <c r="BK18" s="13"/>
      <c r="BL18" s="24"/>
      <c r="BM18" s="13"/>
      <c r="BN18" s="13"/>
      <c r="BO18" s="13"/>
      <c r="BP18" s="13"/>
      <c r="BQ18" s="13"/>
      <c r="BR18" s="13"/>
      <c r="BS18" s="13"/>
      <c r="BT18" s="25" t="s">
        <v>24</v>
      </c>
      <c r="BU18" s="5"/>
      <c r="BV18" s="18"/>
      <c r="BW18" s="13"/>
      <c r="BX18" s="24"/>
      <c r="BY18" s="13"/>
      <c r="BZ18" s="13"/>
      <c r="CA18" s="13"/>
      <c r="CB18" s="13"/>
      <c r="CC18" s="13"/>
      <c r="CD18" s="13"/>
      <c r="CE18" s="13"/>
      <c r="CF18" s="25" t="s">
        <v>24</v>
      </c>
      <c r="CG18" s="5"/>
      <c r="CH18" s="18"/>
      <c r="CI18" s="13"/>
      <c r="CJ18" s="24"/>
      <c r="CK18" s="13"/>
      <c r="CL18" s="13"/>
      <c r="CM18" s="13"/>
      <c r="CN18" s="13"/>
      <c r="CO18" s="13"/>
      <c r="CP18" s="13"/>
      <c r="CQ18" s="13"/>
      <c r="CR18" s="25" t="s">
        <v>24</v>
      </c>
      <c r="CS18" s="5"/>
      <c r="CT18" s="18"/>
      <c r="CU18" s="13"/>
      <c r="CV18" s="24"/>
      <c r="CW18" s="13"/>
      <c r="CX18" s="13"/>
      <c r="CY18" s="13"/>
      <c r="CZ18" s="13"/>
      <c r="DA18" s="13"/>
      <c r="DB18" s="13"/>
      <c r="DC18" s="13"/>
      <c r="DD18" s="25" t="s">
        <v>24</v>
      </c>
      <c r="DE18" s="5"/>
      <c r="DF18" s="18"/>
      <c r="DG18" s="13"/>
      <c r="DH18" s="24"/>
      <c r="DI18" s="13"/>
      <c r="DJ18" s="13"/>
      <c r="DK18" s="13"/>
      <c r="DL18" s="13"/>
      <c r="DM18" s="13"/>
      <c r="DN18" s="13"/>
      <c r="DO18" s="13"/>
      <c r="DP18" s="25" t="s">
        <v>24</v>
      </c>
      <c r="DQ18" s="5"/>
      <c r="DR18" s="18"/>
      <c r="DS18" s="13"/>
      <c r="DT18" s="24"/>
      <c r="DU18" s="13"/>
      <c r="DV18" s="13"/>
      <c r="DW18" s="13"/>
      <c r="DX18" s="13"/>
      <c r="DY18" s="13"/>
      <c r="DZ18" s="13"/>
      <c r="EA18" s="13"/>
      <c r="EB18" s="25" t="s">
        <v>24</v>
      </c>
      <c r="EC18" s="5"/>
      <c r="ED18" s="18"/>
      <c r="EE18" s="13"/>
      <c r="EF18" s="24"/>
      <c r="EG18" s="13"/>
      <c r="EH18" s="13"/>
      <c r="EI18" s="13"/>
      <c r="EJ18" s="13"/>
      <c r="EK18" s="13"/>
      <c r="EL18" s="13"/>
      <c r="EM18" s="13"/>
      <c r="EN18" s="25" t="s">
        <v>24</v>
      </c>
      <c r="EO18" s="5"/>
      <c r="EW18" s="24"/>
      <c r="EZ18" s="26"/>
      <c r="FA18" s="27"/>
      <c r="FL18" s="28"/>
      <c r="FM18" s="28"/>
    </row>
    <row r="19" spans="1:169" x14ac:dyDescent="0.25">
      <c r="A19" s="24"/>
      <c r="B19" s="12"/>
      <c r="C19" s="12"/>
      <c r="E19" s="12"/>
      <c r="F19" s="12"/>
      <c r="G19" s="12"/>
      <c r="H19" s="12"/>
      <c r="I19" s="12"/>
      <c r="J19" s="12"/>
      <c r="L19" s="29" t="s">
        <v>25</v>
      </c>
      <c r="M19" s="30"/>
      <c r="N19" s="12"/>
      <c r="O19" s="12"/>
      <c r="P19" s="24"/>
      <c r="Q19" s="12"/>
      <c r="R19" s="12"/>
      <c r="S19" s="12"/>
      <c r="T19" s="12"/>
      <c r="U19" s="12"/>
      <c r="V19" s="12"/>
      <c r="W19" s="12"/>
      <c r="X19" s="29" t="s">
        <v>25</v>
      </c>
      <c r="Y19" s="30"/>
      <c r="Z19" s="18"/>
      <c r="AA19" s="13"/>
      <c r="AB19" s="24"/>
      <c r="AC19" s="13"/>
      <c r="AD19" s="13"/>
      <c r="AE19" s="13"/>
      <c r="AF19" s="13"/>
      <c r="AG19" s="13"/>
      <c r="AH19" s="13"/>
      <c r="AI19" s="13"/>
      <c r="AJ19" s="29" t="s">
        <v>25</v>
      </c>
      <c r="AK19" s="5"/>
      <c r="AL19" s="18"/>
      <c r="AM19" s="13"/>
      <c r="AN19" s="24"/>
      <c r="AO19" s="13"/>
      <c r="AP19" s="13"/>
      <c r="AQ19" s="13"/>
      <c r="AR19" s="13"/>
      <c r="AS19" s="13"/>
      <c r="AT19" s="13"/>
      <c r="AU19" s="13"/>
      <c r="AV19" s="29" t="s">
        <v>25</v>
      </c>
      <c r="AW19" s="5"/>
      <c r="AX19" s="18"/>
      <c r="AY19" s="13"/>
      <c r="AZ19" s="24"/>
      <c r="BA19" s="13"/>
      <c r="BB19" s="13"/>
      <c r="BC19" s="13"/>
      <c r="BD19" s="13"/>
      <c r="BE19" s="13"/>
      <c r="BF19" s="13"/>
      <c r="BG19" s="13"/>
      <c r="BH19" s="29" t="s">
        <v>25</v>
      </c>
      <c r="BI19" s="5"/>
      <c r="BJ19" s="18"/>
      <c r="BK19" s="13"/>
      <c r="BL19" s="24"/>
      <c r="BM19" s="13"/>
      <c r="BN19" s="13"/>
      <c r="BO19" s="13"/>
      <c r="BP19" s="13"/>
      <c r="BQ19" s="13"/>
      <c r="BR19" s="13"/>
      <c r="BS19" s="13"/>
      <c r="BT19" s="29" t="s">
        <v>25</v>
      </c>
      <c r="BU19" s="5"/>
      <c r="BV19" s="18"/>
      <c r="BW19" s="13"/>
      <c r="BX19" s="24"/>
      <c r="BY19" s="13"/>
      <c r="BZ19" s="13"/>
      <c r="CA19" s="13"/>
      <c r="CB19" s="13"/>
      <c r="CC19" s="13"/>
      <c r="CD19" s="13"/>
      <c r="CE19" s="13"/>
      <c r="CF19" s="29" t="s">
        <v>25</v>
      </c>
      <c r="CG19" s="5"/>
      <c r="CH19" s="18"/>
      <c r="CI19" s="13"/>
      <c r="CJ19" s="24"/>
      <c r="CK19" s="13"/>
      <c r="CL19" s="13"/>
      <c r="CM19" s="13"/>
      <c r="CN19" s="13"/>
      <c r="CO19" s="13"/>
      <c r="CP19" s="13"/>
      <c r="CQ19" s="13"/>
      <c r="CR19" s="29" t="s">
        <v>25</v>
      </c>
      <c r="CS19" s="5"/>
      <c r="CT19" s="18"/>
      <c r="CU19" s="13"/>
      <c r="CV19" s="24"/>
      <c r="CW19" s="13"/>
      <c r="CX19" s="13"/>
      <c r="CY19" s="13"/>
      <c r="CZ19" s="13"/>
      <c r="DA19" s="13"/>
      <c r="DB19" s="13"/>
      <c r="DC19" s="13"/>
      <c r="DD19" s="29" t="s">
        <v>25</v>
      </c>
      <c r="DE19" s="5"/>
      <c r="DF19" s="18"/>
      <c r="DG19" s="13"/>
      <c r="DH19" s="24"/>
      <c r="DI19" s="13"/>
      <c r="DJ19" s="13"/>
      <c r="DK19" s="13"/>
      <c r="DL19" s="13"/>
      <c r="DM19" s="13"/>
      <c r="DN19" s="13"/>
      <c r="DO19" s="13"/>
      <c r="DP19" s="29" t="s">
        <v>25</v>
      </c>
      <c r="DQ19" s="5"/>
      <c r="DR19" s="18"/>
      <c r="DS19" s="13"/>
      <c r="DT19" s="24"/>
      <c r="DU19" s="13"/>
      <c r="DV19" s="13"/>
      <c r="DW19" s="13"/>
      <c r="DX19" s="13"/>
      <c r="DY19" s="13"/>
      <c r="DZ19" s="13"/>
      <c r="EA19" s="13"/>
      <c r="EB19" s="29" t="s">
        <v>25</v>
      </c>
      <c r="EC19" s="5"/>
      <c r="ED19" s="18"/>
      <c r="EE19" s="13"/>
      <c r="EF19" s="24"/>
      <c r="EG19" s="13"/>
      <c r="EH19" s="13"/>
      <c r="EI19" s="13"/>
      <c r="EJ19" s="13"/>
      <c r="EK19" s="13"/>
      <c r="EL19" s="13"/>
      <c r="EM19" s="13"/>
      <c r="EN19" s="29" t="s">
        <v>25</v>
      </c>
      <c r="EO19" s="5"/>
      <c r="EW19" s="24"/>
      <c r="EZ19" s="26" t="s">
        <v>26</v>
      </c>
      <c r="FA19" s="27"/>
      <c r="FL19" s="28" t="s">
        <v>26</v>
      </c>
      <c r="FM19" s="28"/>
    </row>
    <row r="20" spans="1:169" s="31" customFormat="1" x14ac:dyDescent="0.25">
      <c r="A20" s="24"/>
      <c r="B20" s="29"/>
      <c r="C20" s="29"/>
      <c r="E20" s="29"/>
      <c r="F20" s="29"/>
      <c r="G20" s="29"/>
      <c r="J20" s="24"/>
      <c r="M20" s="29"/>
      <c r="N20" s="29"/>
      <c r="O20" s="29"/>
      <c r="P20" s="24"/>
      <c r="Q20" s="29"/>
      <c r="R20" s="29"/>
      <c r="S20" s="29"/>
      <c r="T20" s="29"/>
      <c r="U20" s="29"/>
      <c r="V20" s="29"/>
      <c r="W20" s="29"/>
      <c r="Y20" s="29"/>
      <c r="Z20" s="32"/>
      <c r="AA20" s="32"/>
      <c r="AB20" s="24"/>
      <c r="AC20" s="32"/>
      <c r="AD20" s="32"/>
      <c r="AE20" s="32"/>
      <c r="AF20" s="32"/>
      <c r="AG20" s="32"/>
      <c r="AH20" s="32"/>
      <c r="AI20" s="32"/>
      <c r="AJ20" s="29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 t="s">
        <v>1</v>
      </c>
      <c r="AY20" s="32"/>
      <c r="AZ20" s="24"/>
      <c r="BA20" s="32"/>
      <c r="BB20" s="32"/>
      <c r="BC20" s="32"/>
      <c r="BD20" s="32"/>
      <c r="BE20" s="32"/>
      <c r="BF20" s="32"/>
      <c r="BG20" s="32"/>
      <c r="BH20" s="29"/>
      <c r="BI20" s="32"/>
      <c r="BJ20" s="32" t="s">
        <v>1</v>
      </c>
      <c r="BK20" s="32"/>
      <c r="BL20" s="24"/>
      <c r="BM20" s="32"/>
      <c r="BN20" s="32"/>
      <c r="BO20" s="32"/>
      <c r="BP20" s="32"/>
      <c r="BQ20" s="32"/>
      <c r="BR20" s="32"/>
      <c r="BS20" s="32"/>
      <c r="BT20" s="29"/>
      <c r="BU20" s="32"/>
      <c r="BV20" s="32" t="s">
        <v>1</v>
      </c>
      <c r="BW20" s="32"/>
      <c r="BX20" s="24"/>
      <c r="BY20" s="32"/>
      <c r="BZ20" s="32"/>
      <c r="CA20" s="32"/>
      <c r="CB20" s="32"/>
      <c r="CC20" s="32"/>
      <c r="CD20" s="32"/>
      <c r="CE20" s="32"/>
      <c r="CF20" s="29"/>
      <c r="CG20" s="32"/>
      <c r="CH20" s="32" t="s">
        <v>1</v>
      </c>
      <c r="CI20" s="32"/>
      <c r="CJ20" s="24"/>
      <c r="CK20" s="32"/>
      <c r="CL20" s="32"/>
      <c r="CM20" s="32"/>
      <c r="CN20" s="32"/>
      <c r="CO20" s="32"/>
      <c r="CP20" s="32"/>
      <c r="CQ20" s="32"/>
      <c r="CR20" s="29"/>
      <c r="CS20" s="32"/>
      <c r="CT20" s="32" t="s">
        <v>1</v>
      </c>
      <c r="CU20" s="32"/>
      <c r="CV20" s="24"/>
      <c r="CW20" s="32"/>
      <c r="CX20" s="32"/>
      <c r="CY20" s="32"/>
      <c r="CZ20" s="32"/>
      <c r="DA20" s="32"/>
      <c r="DB20" s="32"/>
      <c r="DC20" s="32"/>
      <c r="DD20" s="29"/>
      <c r="DE20" s="32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32" t="s">
        <v>1</v>
      </c>
      <c r="EQ20" s="32"/>
      <c r="ER20" s="32"/>
      <c r="ES20" s="32"/>
      <c r="ET20" s="32"/>
      <c r="EU20" s="32"/>
      <c r="EW20" s="24"/>
      <c r="EY20" s="32"/>
      <c r="EZ20" s="26" t="s">
        <v>27</v>
      </c>
      <c r="FA20" s="27"/>
      <c r="FB20" s="32" t="s">
        <v>1</v>
      </c>
      <c r="FC20" s="32"/>
      <c r="FD20" s="32"/>
      <c r="FE20" s="32"/>
      <c r="FF20" s="32"/>
      <c r="FG20" s="32"/>
      <c r="FH20" s="32"/>
      <c r="FI20" s="32"/>
      <c r="FJ20" s="32"/>
      <c r="FK20" s="32"/>
      <c r="FL20" s="28" t="s">
        <v>27</v>
      </c>
      <c r="FM20" s="28"/>
    </row>
    <row r="21" spans="1:169" s="31" customFormat="1" x14ac:dyDescent="0.25">
      <c r="A21" s="24"/>
      <c r="B21" s="29"/>
      <c r="C21" s="29"/>
      <c r="E21" s="29"/>
      <c r="F21" s="29"/>
      <c r="G21" s="29"/>
      <c r="J21" s="24"/>
      <c r="M21" s="29"/>
      <c r="N21" s="29"/>
      <c r="O21" s="29"/>
      <c r="P21" s="24"/>
      <c r="Q21" s="29"/>
      <c r="R21" s="29"/>
      <c r="S21" s="29"/>
      <c r="T21" s="29"/>
      <c r="U21" s="29"/>
      <c r="V21" s="29"/>
      <c r="W21" s="29"/>
      <c r="X21" s="29"/>
      <c r="Y21" s="29"/>
      <c r="Z21" s="32"/>
      <c r="AA21" s="32"/>
      <c r="AB21" s="24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24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24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24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24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24"/>
      <c r="CW21" s="32"/>
      <c r="CX21" s="32"/>
      <c r="CY21" s="32"/>
      <c r="CZ21" s="32"/>
      <c r="DA21" s="32"/>
      <c r="DB21" s="32"/>
      <c r="DC21" s="32"/>
      <c r="DD21" s="32"/>
      <c r="DE21" s="32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32"/>
      <c r="EQ21" s="32"/>
      <c r="ER21" s="32"/>
      <c r="ES21" s="32"/>
      <c r="ET21" s="32"/>
      <c r="EU21" s="32"/>
      <c r="EW21" s="24"/>
      <c r="EY21" s="32"/>
      <c r="EZ21" s="26" t="s">
        <v>28</v>
      </c>
      <c r="FA21" s="27"/>
      <c r="FB21" s="32" t="s">
        <v>1</v>
      </c>
      <c r="FC21" s="32"/>
      <c r="FD21" s="32"/>
      <c r="FE21" s="32"/>
      <c r="FF21" s="32"/>
      <c r="FG21" s="32"/>
      <c r="FH21" s="32"/>
      <c r="FI21" s="32"/>
      <c r="FJ21" s="32"/>
      <c r="FK21" s="32"/>
      <c r="FL21" s="28" t="s">
        <v>28</v>
      </c>
      <c r="FM21" s="28"/>
    </row>
    <row r="22" spans="1:169" s="31" customFormat="1" x14ac:dyDescent="0.25">
      <c r="A22" s="24"/>
      <c r="B22" s="3"/>
      <c r="C22" s="3"/>
      <c r="D22" s="24"/>
      <c r="E22" s="3"/>
      <c r="F22" s="3"/>
      <c r="G22" s="3"/>
      <c r="J22" s="24"/>
      <c r="M22" s="3"/>
      <c r="N22" s="29"/>
      <c r="O22" s="29"/>
      <c r="P22" s="24"/>
      <c r="Q22" s="29"/>
      <c r="R22" s="29"/>
      <c r="S22" s="29"/>
      <c r="T22" s="29"/>
      <c r="U22" s="29"/>
      <c r="V22" s="29"/>
      <c r="W22" s="29"/>
      <c r="X22" s="29"/>
      <c r="Y22" s="29"/>
      <c r="Z22" s="32"/>
      <c r="AA22" s="32"/>
      <c r="AB22" s="24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24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24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24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24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24"/>
      <c r="CW22" s="32"/>
      <c r="CX22" s="32"/>
      <c r="CY22" s="32"/>
      <c r="CZ22" s="32"/>
      <c r="DA22" s="32"/>
      <c r="DB22" s="32"/>
      <c r="DC22" s="32"/>
      <c r="DD22" s="32"/>
      <c r="DE22" s="32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32"/>
      <c r="EQ22" s="32"/>
      <c r="ER22" s="32"/>
      <c r="ES22" s="32"/>
      <c r="ET22" s="32"/>
      <c r="EU22" s="32"/>
      <c r="EW22" s="24"/>
      <c r="EY22" s="32"/>
      <c r="EZ22" s="33"/>
      <c r="FA22" s="27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4"/>
      <c r="FM22" s="28"/>
    </row>
    <row r="23" spans="1:169" s="31" customFormat="1" x14ac:dyDescent="0.25">
      <c r="A23" s="4"/>
      <c r="B23" s="3"/>
      <c r="C23" s="3"/>
      <c r="D23" s="3"/>
      <c r="E23" s="3"/>
      <c r="F23" s="3"/>
      <c r="G23" s="3"/>
      <c r="J23" s="24"/>
      <c r="M23" s="3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29" t="s">
        <v>29</v>
      </c>
      <c r="EQ23" s="35"/>
      <c r="ER23" s="35"/>
      <c r="ES23" s="35"/>
      <c r="ET23" s="35"/>
      <c r="EU23" s="35"/>
      <c r="EV23" s="35"/>
      <c r="EW23" s="35"/>
      <c r="EX23" s="35"/>
      <c r="EY23" s="35"/>
      <c r="EZ23" s="33" t="s">
        <v>1</v>
      </c>
      <c r="FA23" s="22"/>
      <c r="FB23" s="29" t="s">
        <v>29</v>
      </c>
      <c r="FC23" s="32"/>
      <c r="FD23" s="32"/>
      <c r="FE23" s="32"/>
      <c r="FF23" s="32"/>
      <c r="FG23" s="32"/>
      <c r="FH23" s="32"/>
      <c r="FI23" s="32"/>
      <c r="FJ23" s="32"/>
      <c r="FK23" s="32"/>
      <c r="FL23" s="34"/>
      <c r="FM23" s="23"/>
    </row>
    <row r="24" spans="1:169" s="31" customFormat="1" x14ac:dyDescent="0.25"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29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 t="s">
        <v>29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 t="s">
        <v>29</v>
      </c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 t="s">
        <v>29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 t="s">
        <v>29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 t="s">
        <v>29</v>
      </c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 t="s">
        <v>29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 t="s">
        <v>29</v>
      </c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 t="s">
        <v>29</v>
      </c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 t="s">
        <v>29</v>
      </c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 t="s">
        <v>29</v>
      </c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5" t="s">
        <v>53</v>
      </c>
      <c r="EQ24" s="5"/>
      <c r="ER24" s="5"/>
      <c r="ES24" s="5"/>
      <c r="ET24" s="5"/>
      <c r="EU24" s="5"/>
      <c r="EV24" s="5"/>
      <c r="EW24" s="5"/>
      <c r="EX24" s="5"/>
      <c r="EY24" s="5"/>
      <c r="EZ24" s="26" t="s">
        <v>29</v>
      </c>
      <c r="FA24" s="27"/>
      <c r="FB24" s="5" t="s">
        <v>54</v>
      </c>
      <c r="FC24" s="5"/>
      <c r="FD24" s="5"/>
      <c r="FE24" s="5"/>
      <c r="FF24" s="5"/>
      <c r="FG24" s="5"/>
      <c r="FH24" s="5"/>
      <c r="FI24" s="5"/>
      <c r="FJ24" s="5"/>
      <c r="FK24" s="5"/>
      <c r="FL24" s="28" t="s">
        <v>51</v>
      </c>
      <c r="FM24" s="28"/>
    </row>
    <row r="25" spans="1:169" s="36" customFormat="1" x14ac:dyDescent="0.25">
      <c r="B25" s="35" t="s">
        <v>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 t="s">
        <v>3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 t="s">
        <v>43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 t="s">
        <v>42</v>
      </c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 t="s">
        <v>44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 t="s">
        <v>45</v>
      </c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 t="s">
        <v>46</v>
      </c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 t="s">
        <v>47</v>
      </c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 t="s">
        <v>48</v>
      </c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 t="s">
        <v>49</v>
      </c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 t="s">
        <v>50</v>
      </c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 t="s">
        <v>52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 t="s">
        <v>1</v>
      </c>
      <c r="EQ25" s="5"/>
      <c r="ER25" s="5"/>
      <c r="ES25" s="5"/>
      <c r="ET25" s="5"/>
      <c r="EU25" s="5"/>
      <c r="EV25" s="5"/>
      <c r="EW25" s="5"/>
      <c r="EX25" s="5"/>
      <c r="EY25" s="5"/>
      <c r="EZ25" s="26" t="s">
        <v>4</v>
      </c>
      <c r="FA25" s="27"/>
      <c r="FB25" s="35" t="s">
        <v>1</v>
      </c>
      <c r="FC25" s="5"/>
      <c r="FD25" s="5"/>
      <c r="FE25" s="5"/>
      <c r="FF25" s="5"/>
      <c r="FG25" s="5"/>
      <c r="FH25" s="5"/>
      <c r="FI25" s="5"/>
      <c r="FJ25" s="5"/>
      <c r="FK25" s="5"/>
      <c r="FL25" s="28" t="s">
        <v>4</v>
      </c>
      <c r="FM25" s="28"/>
    </row>
    <row r="26" spans="1:169" s="36" customForma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7" t="s">
        <v>30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7" t="s">
        <v>30</v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7" t="s">
        <v>30</v>
      </c>
      <c r="AK26" s="37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7" t="s">
        <v>30</v>
      </c>
      <c r="AW26" s="37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 t="s">
        <v>30</v>
      </c>
      <c r="BI26" s="37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7" t="s">
        <v>30</v>
      </c>
      <c r="BU26" s="37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7" t="s">
        <v>30</v>
      </c>
      <c r="CG26" s="37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7" t="s">
        <v>30</v>
      </c>
      <c r="CS26" s="37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7" t="s">
        <v>30</v>
      </c>
      <c r="DE26" s="37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7" t="s">
        <v>30</v>
      </c>
      <c r="DQ26" s="37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7" t="s">
        <v>30</v>
      </c>
      <c r="EC26" s="37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7" t="s">
        <v>30</v>
      </c>
      <c r="EO26" s="37"/>
      <c r="EP26" s="28" t="s">
        <v>5</v>
      </c>
      <c r="EQ26" s="8"/>
      <c r="ER26" s="8" t="s">
        <v>6</v>
      </c>
      <c r="ES26" s="8"/>
      <c r="ET26" s="8" t="s">
        <v>7</v>
      </c>
      <c r="EU26" s="8"/>
      <c r="EV26" s="8" t="s">
        <v>8</v>
      </c>
      <c r="EW26" s="8"/>
      <c r="EX26" s="8" t="s">
        <v>9</v>
      </c>
      <c r="EY26" s="8"/>
      <c r="EZ26" s="26" t="s">
        <v>10</v>
      </c>
      <c r="FA26" s="38"/>
      <c r="FB26" s="28" t="s">
        <v>5</v>
      </c>
      <c r="FC26" s="8"/>
      <c r="FD26" s="8" t="s">
        <v>6</v>
      </c>
      <c r="FE26" s="8"/>
      <c r="FF26" s="8" t="s">
        <v>7</v>
      </c>
      <c r="FG26" s="8"/>
      <c r="FH26" s="8" t="s">
        <v>8</v>
      </c>
      <c r="FI26" s="8"/>
      <c r="FJ26" s="8" t="s">
        <v>9</v>
      </c>
      <c r="FK26" s="8"/>
      <c r="FL26" s="28" t="s">
        <v>10</v>
      </c>
      <c r="FM26" s="28"/>
    </row>
    <row r="27" spans="1:169" s="36" customFormat="1" x14ac:dyDescent="0.25">
      <c r="A27" s="39" t="s">
        <v>11</v>
      </c>
      <c r="B27" s="40" t="s">
        <v>5</v>
      </c>
      <c r="C27" s="40"/>
      <c r="D27" s="40" t="s">
        <v>6</v>
      </c>
      <c r="E27" s="40"/>
      <c r="F27" s="40" t="s">
        <v>7</v>
      </c>
      <c r="G27" s="40"/>
      <c r="H27" s="40" t="s">
        <v>8</v>
      </c>
      <c r="I27" s="40"/>
      <c r="J27" s="40" t="s">
        <v>9</v>
      </c>
      <c r="K27" s="41"/>
      <c r="L27" s="10" t="s">
        <v>31</v>
      </c>
      <c r="M27" s="41"/>
      <c r="N27" s="40" t="s">
        <v>5</v>
      </c>
      <c r="O27" s="40"/>
      <c r="P27" s="40" t="s">
        <v>6</v>
      </c>
      <c r="Q27" s="40"/>
      <c r="R27" s="40" t="s">
        <v>7</v>
      </c>
      <c r="S27" s="40"/>
      <c r="T27" s="40" t="s">
        <v>8</v>
      </c>
      <c r="U27" s="40"/>
      <c r="V27" s="40" t="s">
        <v>9</v>
      </c>
      <c r="W27" s="40"/>
      <c r="X27" s="10" t="s">
        <v>31</v>
      </c>
      <c r="Y27" s="40"/>
      <c r="Z27" s="40" t="s">
        <v>5</v>
      </c>
      <c r="AA27" s="40"/>
      <c r="AB27" s="40" t="s">
        <v>6</v>
      </c>
      <c r="AC27" s="40"/>
      <c r="AD27" s="40" t="s">
        <v>7</v>
      </c>
      <c r="AE27" s="40"/>
      <c r="AF27" s="40" t="s">
        <v>8</v>
      </c>
      <c r="AG27" s="40"/>
      <c r="AH27" s="40" t="s">
        <v>9</v>
      </c>
      <c r="AI27" s="40"/>
      <c r="AJ27" s="10" t="s">
        <v>31</v>
      </c>
      <c r="AK27" s="40"/>
      <c r="AL27" s="40" t="s">
        <v>5</v>
      </c>
      <c r="AM27" s="40"/>
      <c r="AN27" s="40" t="s">
        <v>6</v>
      </c>
      <c r="AO27" s="40"/>
      <c r="AP27" s="40" t="s">
        <v>7</v>
      </c>
      <c r="AQ27" s="40"/>
      <c r="AR27" s="40" t="s">
        <v>8</v>
      </c>
      <c r="AS27" s="40"/>
      <c r="AT27" s="40" t="s">
        <v>9</v>
      </c>
      <c r="AU27" s="40"/>
      <c r="AV27" s="10" t="s">
        <v>31</v>
      </c>
      <c r="AW27" s="40"/>
      <c r="AX27" s="40" t="s">
        <v>5</v>
      </c>
      <c r="AY27" s="40"/>
      <c r="AZ27" s="40" t="s">
        <v>6</v>
      </c>
      <c r="BA27" s="40"/>
      <c r="BB27" s="40" t="s">
        <v>7</v>
      </c>
      <c r="BC27" s="40"/>
      <c r="BD27" s="40" t="s">
        <v>8</v>
      </c>
      <c r="BE27" s="40"/>
      <c r="BF27" s="40" t="s">
        <v>9</v>
      </c>
      <c r="BG27" s="40"/>
      <c r="BH27" s="10" t="s">
        <v>31</v>
      </c>
      <c r="BI27" s="40"/>
      <c r="BJ27" s="40" t="s">
        <v>5</v>
      </c>
      <c r="BK27" s="40"/>
      <c r="BL27" s="40" t="s">
        <v>6</v>
      </c>
      <c r="BM27" s="40"/>
      <c r="BN27" s="40" t="s">
        <v>7</v>
      </c>
      <c r="BO27" s="40"/>
      <c r="BP27" s="40" t="s">
        <v>8</v>
      </c>
      <c r="BQ27" s="40"/>
      <c r="BR27" s="40" t="s">
        <v>9</v>
      </c>
      <c r="BS27" s="40"/>
      <c r="BT27" s="10" t="s">
        <v>31</v>
      </c>
      <c r="BU27" s="40"/>
      <c r="BV27" s="40" t="s">
        <v>5</v>
      </c>
      <c r="BW27" s="40"/>
      <c r="BX27" s="40" t="s">
        <v>6</v>
      </c>
      <c r="BY27" s="40"/>
      <c r="BZ27" s="40" t="s">
        <v>7</v>
      </c>
      <c r="CA27" s="40"/>
      <c r="CB27" s="40" t="s">
        <v>8</v>
      </c>
      <c r="CC27" s="40"/>
      <c r="CD27" s="40" t="s">
        <v>9</v>
      </c>
      <c r="CE27" s="40"/>
      <c r="CF27" s="10" t="s">
        <v>31</v>
      </c>
      <c r="CG27" s="40"/>
      <c r="CH27" s="40" t="s">
        <v>5</v>
      </c>
      <c r="CI27" s="40"/>
      <c r="CJ27" s="40" t="s">
        <v>6</v>
      </c>
      <c r="CK27" s="40"/>
      <c r="CL27" s="40" t="s">
        <v>7</v>
      </c>
      <c r="CM27" s="40"/>
      <c r="CN27" s="40" t="s">
        <v>8</v>
      </c>
      <c r="CO27" s="40"/>
      <c r="CP27" s="40" t="s">
        <v>9</v>
      </c>
      <c r="CQ27" s="40"/>
      <c r="CR27" s="10" t="s">
        <v>31</v>
      </c>
      <c r="CS27" s="40"/>
      <c r="CT27" s="40" t="s">
        <v>5</v>
      </c>
      <c r="CU27" s="40"/>
      <c r="CV27" s="40" t="s">
        <v>6</v>
      </c>
      <c r="CW27" s="40"/>
      <c r="CX27" s="40" t="s">
        <v>7</v>
      </c>
      <c r="CY27" s="40"/>
      <c r="CZ27" s="40" t="s">
        <v>8</v>
      </c>
      <c r="DA27" s="40"/>
      <c r="DB27" s="40" t="s">
        <v>9</v>
      </c>
      <c r="DC27" s="40"/>
      <c r="DD27" s="10" t="s">
        <v>31</v>
      </c>
      <c r="DE27" s="40"/>
      <c r="DF27" s="40" t="s">
        <v>5</v>
      </c>
      <c r="DG27" s="40"/>
      <c r="DH27" s="40" t="s">
        <v>6</v>
      </c>
      <c r="DI27" s="40"/>
      <c r="DJ27" s="40" t="s">
        <v>7</v>
      </c>
      <c r="DK27" s="40"/>
      <c r="DL27" s="40" t="s">
        <v>8</v>
      </c>
      <c r="DM27" s="40"/>
      <c r="DN27" s="40" t="s">
        <v>9</v>
      </c>
      <c r="DO27" s="40"/>
      <c r="DP27" s="10" t="s">
        <v>31</v>
      </c>
      <c r="DQ27" s="40"/>
      <c r="DR27" s="40" t="s">
        <v>5</v>
      </c>
      <c r="DS27" s="40"/>
      <c r="DT27" s="40" t="s">
        <v>6</v>
      </c>
      <c r="DU27" s="40"/>
      <c r="DV27" s="40" t="s">
        <v>7</v>
      </c>
      <c r="DW27" s="40"/>
      <c r="DX27" s="40" t="s">
        <v>8</v>
      </c>
      <c r="DY27" s="40"/>
      <c r="DZ27" s="40" t="s">
        <v>9</v>
      </c>
      <c r="EA27" s="40"/>
      <c r="EB27" s="10" t="s">
        <v>31</v>
      </c>
      <c r="EC27" s="40"/>
      <c r="ED27" s="40" t="s">
        <v>5</v>
      </c>
      <c r="EE27" s="40"/>
      <c r="EF27" s="40" t="s">
        <v>6</v>
      </c>
      <c r="EG27" s="40"/>
      <c r="EH27" s="40" t="s">
        <v>7</v>
      </c>
      <c r="EI27" s="40"/>
      <c r="EJ27" s="40" t="s">
        <v>8</v>
      </c>
      <c r="EK27" s="40"/>
      <c r="EL27" s="40" t="s">
        <v>9</v>
      </c>
      <c r="EM27" s="40"/>
      <c r="EN27" s="10" t="s">
        <v>31</v>
      </c>
      <c r="EO27" s="40"/>
      <c r="EP27" s="40" t="s">
        <v>12</v>
      </c>
      <c r="EQ27" s="10" t="s">
        <v>13</v>
      </c>
      <c r="ER27" s="10" t="s">
        <v>12</v>
      </c>
      <c r="ES27" s="10" t="s">
        <v>13</v>
      </c>
      <c r="ET27" s="10" t="s">
        <v>12</v>
      </c>
      <c r="EU27" s="10" t="s">
        <v>13</v>
      </c>
      <c r="EV27" s="10" t="s">
        <v>12</v>
      </c>
      <c r="EW27" s="10" t="s">
        <v>13</v>
      </c>
      <c r="EX27" s="10" t="s">
        <v>12</v>
      </c>
      <c r="EY27" s="10" t="s">
        <v>13</v>
      </c>
      <c r="EZ27" s="42" t="s">
        <v>32</v>
      </c>
      <c r="FA27" s="43"/>
      <c r="FB27" s="40" t="s">
        <v>12</v>
      </c>
      <c r="FC27" s="10" t="s">
        <v>13</v>
      </c>
      <c r="FD27" s="10" t="s">
        <v>12</v>
      </c>
      <c r="FE27" s="10" t="s">
        <v>13</v>
      </c>
      <c r="FF27" s="10" t="s">
        <v>12</v>
      </c>
      <c r="FG27" s="10" t="s">
        <v>13</v>
      </c>
      <c r="FH27" s="10" t="s">
        <v>12</v>
      </c>
      <c r="FI27" s="10" t="s">
        <v>13</v>
      </c>
      <c r="FJ27" s="10" t="s">
        <v>12</v>
      </c>
      <c r="FK27" s="10" t="s">
        <v>13</v>
      </c>
      <c r="FL27" s="41" t="s">
        <v>32</v>
      </c>
      <c r="FM27" s="41"/>
    </row>
    <row r="28" spans="1:169" s="36" customForma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18" t="s">
        <v>14</v>
      </c>
      <c r="AA28" s="18"/>
      <c r="AB28" s="18"/>
      <c r="AC28" s="18"/>
      <c r="AD28" s="18" t="s">
        <v>14</v>
      </c>
      <c r="AE28" s="18"/>
      <c r="AF28" s="18"/>
      <c r="AG28" s="18"/>
      <c r="AH28" s="18" t="s">
        <v>14</v>
      </c>
      <c r="AI28" s="18"/>
      <c r="AL28" s="18" t="s">
        <v>14</v>
      </c>
      <c r="AM28" s="18"/>
      <c r="AN28" s="18"/>
      <c r="AO28" s="18"/>
      <c r="AP28" s="18" t="s">
        <v>14</v>
      </c>
      <c r="AQ28" s="18"/>
      <c r="AR28" s="18"/>
      <c r="AS28" s="18"/>
      <c r="AT28" s="18" t="s">
        <v>14</v>
      </c>
      <c r="AU28" s="18"/>
      <c r="AX28" s="18" t="s">
        <v>14</v>
      </c>
      <c r="AY28" s="18"/>
      <c r="AZ28" s="18"/>
      <c r="BA28" s="18"/>
      <c r="BB28" s="18" t="s">
        <v>14</v>
      </c>
      <c r="BC28" s="18"/>
      <c r="BD28" s="18"/>
      <c r="BE28" s="18"/>
      <c r="BF28" s="18" t="s">
        <v>14</v>
      </c>
      <c r="BG28" s="18"/>
      <c r="BJ28" s="18" t="s">
        <v>14</v>
      </c>
      <c r="BK28" s="18"/>
      <c r="BL28" s="18"/>
      <c r="BM28" s="18"/>
      <c r="BN28" s="18" t="s">
        <v>14</v>
      </c>
      <c r="BO28" s="18"/>
      <c r="BP28" s="18"/>
      <c r="BQ28" s="18"/>
      <c r="BR28" s="18" t="s">
        <v>14</v>
      </c>
      <c r="BS28" s="18"/>
      <c r="BV28" s="18" t="s">
        <v>14</v>
      </c>
      <c r="BW28" s="18"/>
      <c r="BX28" s="18"/>
      <c r="BY28" s="18"/>
      <c r="BZ28" s="18" t="s">
        <v>14</v>
      </c>
      <c r="CA28" s="18"/>
      <c r="CB28" s="18"/>
      <c r="CC28" s="18"/>
      <c r="CD28" s="18" t="s">
        <v>14</v>
      </c>
      <c r="CE28" s="18"/>
      <c r="CH28" s="18" t="s">
        <v>14</v>
      </c>
      <c r="CI28" s="18"/>
      <c r="CJ28" s="18"/>
      <c r="CK28" s="18"/>
      <c r="CL28" s="18" t="s">
        <v>14</v>
      </c>
      <c r="CM28" s="18"/>
      <c r="CN28" s="18"/>
      <c r="CO28" s="18"/>
      <c r="CP28" s="18" t="s">
        <v>14</v>
      </c>
      <c r="CQ28" s="18"/>
      <c r="CT28" s="18" t="s">
        <v>14</v>
      </c>
      <c r="CU28" s="18"/>
      <c r="CV28" s="18"/>
      <c r="CW28" s="18"/>
      <c r="CX28" s="18" t="s">
        <v>14</v>
      </c>
      <c r="CY28" s="18"/>
      <c r="CZ28" s="18"/>
      <c r="DA28" s="18"/>
      <c r="DB28" s="18" t="s">
        <v>14</v>
      </c>
      <c r="DC28" s="18"/>
      <c r="DF28" s="18" t="s">
        <v>14</v>
      </c>
      <c r="DG28" s="18"/>
      <c r="DH28" s="18"/>
      <c r="DI28" s="18"/>
      <c r="DJ28" s="18" t="s">
        <v>14</v>
      </c>
      <c r="DK28" s="18"/>
      <c r="DL28" s="18"/>
      <c r="DM28" s="18"/>
      <c r="DN28" s="18" t="s">
        <v>14</v>
      </c>
      <c r="DO28" s="18"/>
      <c r="DR28" s="18" t="s">
        <v>14</v>
      </c>
      <c r="DS28" s="18"/>
      <c r="DT28" s="18"/>
      <c r="DU28" s="18"/>
      <c r="DV28" s="18" t="s">
        <v>14</v>
      </c>
      <c r="DW28" s="18"/>
      <c r="DX28" s="18"/>
      <c r="DY28" s="18"/>
      <c r="DZ28" s="18" t="s">
        <v>14</v>
      </c>
      <c r="EA28" s="18"/>
      <c r="ED28" s="18" t="s">
        <v>14</v>
      </c>
      <c r="EE28" s="18"/>
      <c r="EF28" s="18"/>
      <c r="EG28" s="18"/>
      <c r="EH28" s="18" t="s">
        <v>14</v>
      </c>
      <c r="EI28" s="18"/>
      <c r="EJ28" s="18"/>
      <c r="EK28" s="18"/>
      <c r="EL28" s="18" t="s">
        <v>14</v>
      </c>
      <c r="EM28" s="18"/>
      <c r="EQ28" s="6"/>
      <c r="ER28" s="6"/>
      <c r="ES28" s="6"/>
      <c r="ET28" s="6"/>
      <c r="EU28" s="6"/>
      <c r="EV28" s="6"/>
      <c r="EW28" s="6"/>
      <c r="EX28" s="6"/>
      <c r="EY28" s="6"/>
      <c r="EZ28" s="21"/>
      <c r="FA28" s="22"/>
      <c r="FC28" s="6"/>
      <c r="FD28" s="6"/>
      <c r="FE28" s="6"/>
      <c r="FF28" s="6"/>
      <c r="FG28" s="6"/>
      <c r="FH28" s="6"/>
      <c r="FI28" s="6"/>
      <c r="FJ28" s="6"/>
      <c r="FK28" s="6"/>
      <c r="FL28" s="23"/>
      <c r="FM28" s="23"/>
    </row>
    <row r="29" spans="1:169" s="36" customFormat="1" x14ac:dyDescent="0.25">
      <c r="A29" s="44" t="s">
        <v>15</v>
      </c>
      <c r="B29" s="18">
        <v>1611</v>
      </c>
      <c r="C29" s="45"/>
      <c r="D29" s="18">
        <v>1853</v>
      </c>
      <c r="E29" s="45"/>
      <c r="F29" s="18">
        <v>16339</v>
      </c>
      <c r="G29" s="45"/>
      <c r="H29" s="46">
        <f t="shared" ref="H29" si="40">SUM(F29,D29,B29)</f>
        <v>19803</v>
      </c>
      <c r="I29" s="46"/>
      <c r="J29" s="18">
        <v>28437</v>
      </c>
      <c r="K29" s="31"/>
      <c r="L29" s="47">
        <f t="shared" ref="L29:L34" si="41">H29/J29</f>
        <v>0.69638147483911805</v>
      </c>
      <c r="M29" s="45"/>
      <c r="N29" s="18">
        <v>3318</v>
      </c>
      <c r="O29" s="45"/>
      <c r="P29" s="18">
        <v>1648</v>
      </c>
      <c r="Q29" s="45"/>
      <c r="R29" s="18">
        <v>18089</v>
      </c>
      <c r="S29" s="45"/>
      <c r="T29" s="46">
        <f t="shared" ref="T29" si="42">SUM(R29,P29,N29)</f>
        <v>23055</v>
      </c>
      <c r="U29" s="46"/>
      <c r="V29" s="18">
        <v>31274</v>
      </c>
      <c r="W29" s="31"/>
      <c r="X29" s="47">
        <f>T29/V29</f>
        <v>0.73719383513461656</v>
      </c>
      <c r="Y29" s="31"/>
      <c r="Z29" s="18">
        <v>3630</v>
      </c>
      <c r="AA29" s="45"/>
      <c r="AB29" s="18">
        <v>2092</v>
      </c>
      <c r="AC29" s="45"/>
      <c r="AD29" s="18">
        <v>17690</v>
      </c>
      <c r="AE29" s="45"/>
      <c r="AF29" s="46">
        <f t="shared" ref="AF29" si="43">SUM(AD29,AB29,Z29)</f>
        <v>23412</v>
      </c>
      <c r="AG29" s="46"/>
      <c r="AH29" s="18">
        <v>29642</v>
      </c>
      <c r="AI29" s="46"/>
      <c r="AJ29" s="47">
        <f>AF29/AH29</f>
        <v>0.78982524795897713</v>
      </c>
      <c r="AK29" s="31"/>
      <c r="AL29" s="64">
        <v>3064</v>
      </c>
      <c r="AM29" s="64"/>
      <c r="AN29" s="64">
        <v>2205</v>
      </c>
      <c r="AO29" s="64"/>
      <c r="AP29" s="64">
        <v>18018</v>
      </c>
      <c r="AQ29" s="64"/>
      <c r="AR29" s="64">
        <f>SUM(AN29,AP29,AL29)</f>
        <v>23287</v>
      </c>
      <c r="AS29" s="64"/>
      <c r="AT29" s="64">
        <v>29300</v>
      </c>
      <c r="AU29" s="31"/>
      <c r="AV29" s="47">
        <f>AR29/AT29</f>
        <v>0.79477815699658705</v>
      </c>
      <c r="AW29" s="31"/>
      <c r="AX29" s="64">
        <v>2507</v>
      </c>
      <c r="AY29" s="64"/>
      <c r="AZ29" s="64">
        <v>2241</v>
      </c>
      <c r="BA29" s="64"/>
      <c r="BB29" s="64">
        <v>18031</v>
      </c>
      <c r="BC29" s="64"/>
      <c r="BD29" s="64">
        <f>SUM(AZ29,BB29,AX29)</f>
        <v>22779</v>
      </c>
      <c r="BE29" s="64"/>
      <c r="BF29" s="64">
        <v>28925</v>
      </c>
      <c r="BG29" s="31"/>
      <c r="BH29" s="47">
        <f>BD29/BF29</f>
        <v>0.78751944684528952</v>
      </c>
      <c r="BI29" s="31"/>
      <c r="BJ29" s="64">
        <v>2634</v>
      </c>
      <c r="BK29" s="64"/>
      <c r="BL29" s="64">
        <v>2449</v>
      </c>
      <c r="BM29" s="64"/>
      <c r="BN29" s="64">
        <v>18112</v>
      </c>
      <c r="BO29" s="64"/>
      <c r="BP29" s="64">
        <f>SUM(BL29,BN29,BJ29)</f>
        <v>23195</v>
      </c>
      <c r="BQ29" s="64"/>
      <c r="BR29" s="65">
        <v>30054</v>
      </c>
      <c r="BS29" s="31"/>
      <c r="BT29" s="47">
        <f>BP29/BR29</f>
        <v>0.77177746722566043</v>
      </c>
      <c r="BU29" s="31"/>
      <c r="BV29" s="64">
        <v>2999</v>
      </c>
      <c r="BW29" s="64"/>
      <c r="BX29" s="64">
        <v>2208</v>
      </c>
      <c r="BY29" s="64"/>
      <c r="BZ29" s="64">
        <v>20262</v>
      </c>
      <c r="CA29" s="64"/>
      <c r="CB29" s="64">
        <f>SUM(BX29,BZ29,BV29)</f>
        <v>25469</v>
      </c>
      <c r="CC29" s="64"/>
      <c r="CD29" s="65">
        <v>33911</v>
      </c>
      <c r="CE29" s="31"/>
      <c r="CF29" s="47">
        <f>CB29/CD29</f>
        <v>0.75105423019079354</v>
      </c>
      <c r="CG29" s="31"/>
      <c r="CH29" s="74">
        <v>2756</v>
      </c>
      <c r="CI29" s="70"/>
      <c r="CJ29" s="19">
        <v>2107</v>
      </c>
      <c r="CK29" s="70"/>
      <c r="CL29" s="19">
        <v>20780</v>
      </c>
      <c r="CM29" s="64"/>
      <c r="CN29" s="64">
        <f>SUM(CJ29,CL29,CH29)</f>
        <v>25643</v>
      </c>
      <c r="CO29" s="64"/>
      <c r="CP29" s="19">
        <v>33400</v>
      </c>
      <c r="CQ29" s="31"/>
      <c r="CR29" s="47">
        <f>CN29/CP29</f>
        <v>0.76775449101796411</v>
      </c>
      <c r="CS29" s="31"/>
      <c r="CT29" s="74">
        <v>2320</v>
      </c>
      <c r="CU29" s="70"/>
      <c r="CV29" s="19">
        <v>1723</v>
      </c>
      <c r="CW29" s="70"/>
      <c r="CX29" s="19">
        <v>19750</v>
      </c>
      <c r="CY29" s="64"/>
      <c r="CZ29" s="64">
        <f>SUM(CV29,CX29,CT29)</f>
        <v>23793</v>
      </c>
      <c r="DA29" s="64"/>
      <c r="DB29" s="19">
        <v>30631</v>
      </c>
      <c r="DC29" s="31"/>
      <c r="DD29" s="47">
        <f>CZ29/DB29</f>
        <v>0.77676210375110177</v>
      </c>
      <c r="DE29" s="31"/>
      <c r="DF29" s="74">
        <v>2363</v>
      </c>
      <c r="DG29" s="70"/>
      <c r="DH29" s="19">
        <v>1625</v>
      </c>
      <c r="DI29" s="70"/>
      <c r="DJ29" s="19">
        <v>19455</v>
      </c>
      <c r="DK29" s="64"/>
      <c r="DL29" s="64">
        <f>SUM(DH29,DJ29,DF29)</f>
        <v>23443</v>
      </c>
      <c r="DM29" s="64"/>
      <c r="DN29" s="19">
        <v>30085</v>
      </c>
      <c r="DO29" s="31"/>
      <c r="DP29" s="47">
        <f>DL29/DN29</f>
        <v>0.77922552767159714</v>
      </c>
      <c r="DQ29" s="31"/>
      <c r="DR29" s="74">
        <v>2043</v>
      </c>
      <c r="DS29" s="70"/>
      <c r="DT29" s="19">
        <v>1390</v>
      </c>
      <c r="DU29" s="70"/>
      <c r="DV29" s="19">
        <v>18856</v>
      </c>
      <c r="DW29" s="64"/>
      <c r="DX29" s="64">
        <f>SUM(DT29,DV29,DR29)</f>
        <v>22289</v>
      </c>
      <c r="DY29" s="64"/>
      <c r="DZ29" s="19">
        <v>28587</v>
      </c>
      <c r="EA29" s="31"/>
      <c r="EB29" s="47">
        <f>DX29/DZ29</f>
        <v>0.77969006891244275</v>
      </c>
      <c r="EC29" s="31"/>
      <c r="ED29" s="74">
        <v>1761</v>
      </c>
      <c r="EE29" s="70"/>
      <c r="EF29" s="19">
        <v>1271</v>
      </c>
      <c r="EG29" s="70"/>
      <c r="EH29" s="19">
        <v>19421</v>
      </c>
      <c r="EI29" s="64"/>
      <c r="EJ29" s="64">
        <f>SUM(EF29,EH29,ED29)</f>
        <v>22453</v>
      </c>
      <c r="EK29" s="64"/>
      <c r="EL29" s="19">
        <v>28064</v>
      </c>
      <c r="EM29" s="31"/>
      <c r="EN29" s="47">
        <f>EJ29/EL29</f>
        <v>0.80006413911060437</v>
      </c>
      <c r="EO29" s="31"/>
      <c r="EP29" s="18">
        <f>ED29-DR29</f>
        <v>-282</v>
      </c>
      <c r="EQ29" s="59">
        <f>EP29/DR29</f>
        <v>-0.13803230543318648</v>
      </c>
      <c r="ER29" s="13">
        <f>EF29-DT29</f>
        <v>-119</v>
      </c>
      <c r="ES29" s="59">
        <f>ER29/DT29</f>
        <v>-8.5611510791366904E-2</v>
      </c>
      <c r="ET29" s="18">
        <f>EH29-DV29</f>
        <v>565</v>
      </c>
      <c r="EU29" s="68">
        <f>ET29/DV29</f>
        <v>2.9963937208315656E-2</v>
      </c>
      <c r="EV29" s="13">
        <f>EJ29-DX29</f>
        <v>164</v>
      </c>
      <c r="EW29" s="59">
        <f>EV29/DX29</f>
        <v>7.3578895419265109E-3</v>
      </c>
      <c r="EX29" s="13">
        <f>EL29-DZ29</f>
        <v>-523</v>
      </c>
      <c r="EY29" s="59">
        <f>EX29/DZ29</f>
        <v>-1.8295029209081052E-2</v>
      </c>
      <c r="EZ29" s="48">
        <f>EN29-EB29</f>
        <v>2.037407019816162E-2</v>
      </c>
      <c r="FA29" s="49"/>
      <c r="FB29" s="18">
        <f>ED29-DF29</f>
        <v>-602</v>
      </c>
      <c r="FC29" s="59">
        <f>FB29/DF29</f>
        <v>-0.25476089716462125</v>
      </c>
      <c r="FD29" s="18">
        <f>EF29-DH29</f>
        <v>-354</v>
      </c>
      <c r="FE29" s="68">
        <f>FD29/DH29</f>
        <v>-0.21784615384615386</v>
      </c>
      <c r="FF29" s="18">
        <f>EH29-DJ29</f>
        <v>-34</v>
      </c>
      <c r="FG29" s="68">
        <f>FF29/DJ29</f>
        <v>-1.7476227190953483E-3</v>
      </c>
      <c r="FH29" s="13">
        <f t="shared" ref="FH29:FH31" si="44">EJ29-DL29</f>
        <v>-990</v>
      </c>
      <c r="FI29" s="59">
        <f t="shared" ref="FI29:FI31" si="45">FH29/DL29</f>
        <v>-4.2230090005545368E-2</v>
      </c>
      <c r="FJ29" s="13">
        <f t="shared" ref="FJ29:FJ31" si="46">EL29-DN29</f>
        <v>-2021</v>
      </c>
      <c r="FK29" s="59">
        <f t="shared" ref="FK29:FK31" si="47">FJ29/DN29</f>
        <v>-6.7176333721123485E-2</v>
      </c>
      <c r="FL29" s="50">
        <f>EN29-DP29</f>
        <v>2.0838611439007226E-2</v>
      </c>
      <c r="FM29" s="51"/>
    </row>
    <row r="30" spans="1:169" s="36" customFormat="1" x14ac:dyDescent="0.25">
      <c r="A30" s="44" t="s">
        <v>16</v>
      </c>
      <c r="B30" s="52" t="s">
        <v>17</v>
      </c>
      <c r="C30" s="44"/>
      <c r="D30" s="52" t="s">
        <v>17</v>
      </c>
      <c r="E30" s="44"/>
      <c r="F30" s="52" t="s">
        <v>17</v>
      </c>
      <c r="G30" s="44"/>
      <c r="H30" s="46">
        <v>16339</v>
      </c>
      <c r="I30" s="46"/>
      <c r="J30" s="46">
        <v>28437</v>
      </c>
      <c r="K30" s="45"/>
      <c r="L30" s="47">
        <f t="shared" si="41"/>
        <v>0.57456834405879664</v>
      </c>
      <c r="M30" s="44"/>
      <c r="N30" s="52" t="s">
        <v>17</v>
      </c>
      <c r="O30" s="44"/>
      <c r="P30" s="52" t="s">
        <v>17</v>
      </c>
      <c r="Q30" s="44"/>
      <c r="R30" s="52" t="s">
        <v>17</v>
      </c>
      <c r="S30" s="44"/>
      <c r="T30" s="46">
        <v>18089</v>
      </c>
      <c r="U30" s="46"/>
      <c r="V30" s="46">
        <v>31274</v>
      </c>
      <c r="W30" s="31"/>
      <c r="X30" s="47">
        <f t="shared" ref="X30:X34" si="48">T30/V30</f>
        <v>0.57840378589243457</v>
      </c>
      <c r="Y30" s="44"/>
      <c r="Z30" s="52" t="s">
        <v>17</v>
      </c>
      <c r="AA30" s="18"/>
      <c r="AB30" s="52" t="s">
        <v>17</v>
      </c>
      <c r="AC30" s="18"/>
      <c r="AD30" s="52" t="s">
        <v>17</v>
      </c>
      <c r="AE30" s="18"/>
      <c r="AF30" s="46">
        <v>17690</v>
      </c>
      <c r="AG30" s="46"/>
      <c r="AH30" s="46">
        <v>29642</v>
      </c>
      <c r="AI30" s="31"/>
      <c r="AJ30" s="47">
        <f t="shared" ref="AJ30:AJ31" si="49">AF30/AH30</f>
        <v>0.59678834086768773</v>
      </c>
      <c r="AK30" s="53"/>
      <c r="AL30" s="17" t="s">
        <v>17</v>
      </c>
      <c r="AM30" s="13"/>
      <c r="AN30" s="17" t="s">
        <v>17</v>
      </c>
      <c r="AO30" s="13"/>
      <c r="AP30" s="17" t="s">
        <v>17</v>
      </c>
      <c r="AQ30" s="53"/>
      <c r="AR30" s="64">
        <v>18018</v>
      </c>
      <c r="AS30" s="64"/>
      <c r="AT30" s="64">
        <v>29300</v>
      </c>
      <c r="AU30" s="53"/>
      <c r="AV30" s="47">
        <f t="shared" ref="AV30:AV34" si="50">AR30/AT30</f>
        <v>0.61494880546075081</v>
      </c>
      <c r="AW30" s="53"/>
      <c r="AX30" s="17" t="s">
        <v>17</v>
      </c>
      <c r="AY30" s="13"/>
      <c r="AZ30" s="17" t="s">
        <v>17</v>
      </c>
      <c r="BA30" s="13"/>
      <c r="BB30" s="17" t="s">
        <v>17</v>
      </c>
      <c r="BC30" s="53"/>
      <c r="BD30" s="64">
        <v>18031</v>
      </c>
      <c r="BE30" s="64"/>
      <c r="BF30" s="64">
        <v>28925</v>
      </c>
      <c r="BG30" s="53"/>
      <c r="BH30" s="47">
        <f t="shared" ref="BH30:BH34" si="51">BD30/BF30</f>
        <v>0.62337078651685396</v>
      </c>
      <c r="BI30" s="53"/>
      <c r="BJ30" s="17" t="s">
        <v>17</v>
      </c>
      <c r="BK30" s="13"/>
      <c r="BL30" s="17" t="s">
        <v>17</v>
      </c>
      <c r="BM30" s="13"/>
      <c r="BN30" s="17" t="s">
        <v>17</v>
      </c>
      <c r="BO30" s="53"/>
      <c r="BP30" s="64">
        <v>18112</v>
      </c>
      <c r="BQ30" s="64"/>
      <c r="BR30" s="65">
        <v>30054</v>
      </c>
      <c r="BS30" s="53"/>
      <c r="BT30" s="47">
        <f t="shared" ref="BT30:BT34" si="52">BP30/BR30</f>
        <v>0.60264856591468685</v>
      </c>
      <c r="BU30" s="53"/>
      <c r="BV30" s="17" t="s">
        <v>17</v>
      </c>
      <c r="BW30" s="13"/>
      <c r="BX30" s="17" t="s">
        <v>17</v>
      </c>
      <c r="BY30" s="13"/>
      <c r="BZ30" s="17" t="s">
        <v>17</v>
      </c>
      <c r="CA30" s="53"/>
      <c r="CB30" s="64">
        <v>20262</v>
      </c>
      <c r="CC30" s="64"/>
      <c r="CD30" s="65">
        <v>33911</v>
      </c>
      <c r="CE30" s="53"/>
      <c r="CF30" s="47">
        <f t="shared" ref="CF30:CF34" si="53">CB30/CD30</f>
        <v>0.59750523428975844</v>
      </c>
      <c r="CG30" s="53"/>
      <c r="CH30" s="17" t="s">
        <v>17</v>
      </c>
      <c r="CI30" s="13"/>
      <c r="CJ30" s="17" t="s">
        <v>17</v>
      </c>
      <c r="CK30" s="13"/>
      <c r="CL30" s="17" t="s">
        <v>17</v>
      </c>
      <c r="CM30" s="53"/>
      <c r="CN30" s="19">
        <v>20780</v>
      </c>
      <c r="CO30" s="19"/>
      <c r="CP30" s="19">
        <v>33400</v>
      </c>
      <c r="CQ30" s="53"/>
      <c r="CR30" s="47">
        <f t="shared" ref="CR30:CR34" si="54">CN30/CP30</f>
        <v>0.6221556886227545</v>
      </c>
      <c r="CS30" s="53"/>
      <c r="CT30" s="17" t="s">
        <v>17</v>
      </c>
      <c r="CU30" s="13"/>
      <c r="CV30" s="17" t="s">
        <v>17</v>
      </c>
      <c r="CW30" s="13"/>
      <c r="CX30" s="17" t="s">
        <v>17</v>
      </c>
      <c r="CY30" s="53"/>
      <c r="CZ30" s="19">
        <v>19750</v>
      </c>
      <c r="DA30" s="19"/>
      <c r="DB30" s="19">
        <v>30631</v>
      </c>
      <c r="DC30" s="53"/>
      <c r="DD30" s="47">
        <f t="shared" ref="DD30:DD34" si="55">CZ30/DB30</f>
        <v>0.64477163657732361</v>
      </c>
      <c r="DE30" s="53"/>
      <c r="DF30" s="17" t="s">
        <v>17</v>
      </c>
      <c r="DG30" s="13"/>
      <c r="DH30" s="17" t="s">
        <v>17</v>
      </c>
      <c r="DI30" s="13"/>
      <c r="DJ30" s="17" t="s">
        <v>17</v>
      </c>
      <c r="DK30" s="53"/>
      <c r="DL30" s="19">
        <v>19455</v>
      </c>
      <c r="DM30" s="19"/>
      <c r="DN30" s="19">
        <v>30085</v>
      </c>
      <c r="DO30" s="53"/>
      <c r="DP30" s="47">
        <f t="shared" ref="DP30:DP34" si="56">DL30/DN30</f>
        <v>0.64666777463852421</v>
      </c>
      <c r="DQ30" s="53"/>
      <c r="DR30" s="17" t="s">
        <v>17</v>
      </c>
      <c r="DS30" s="13"/>
      <c r="DT30" s="17" t="s">
        <v>17</v>
      </c>
      <c r="DU30" s="13"/>
      <c r="DV30" s="17" t="s">
        <v>17</v>
      </c>
      <c r="DW30" s="53"/>
      <c r="DX30" s="19">
        <v>18856</v>
      </c>
      <c r="DY30" s="19"/>
      <c r="DZ30" s="19">
        <v>28587</v>
      </c>
      <c r="EA30" s="53"/>
      <c r="EB30" s="47">
        <f t="shared" ref="EB30:EB34" si="57">DX30/DZ30</f>
        <v>0.65960051771784378</v>
      </c>
      <c r="EC30" s="53"/>
      <c r="ED30" s="17" t="s">
        <v>17</v>
      </c>
      <c r="EE30" s="13"/>
      <c r="EF30" s="17" t="s">
        <v>17</v>
      </c>
      <c r="EG30" s="13"/>
      <c r="EH30" s="17" t="s">
        <v>17</v>
      </c>
      <c r="EI30" s="53"/>
      <c r="EJ30" s="19">
        <v>19421</v>
      </c>
      <c r="EK30" s="19"/>
      <c r="EL30" s="19">
        <v>28064</v>
      </c>
      <c r="EM30" s="53"/>
      <c r="EN30" s="47">
        <f t="shared" ref="EN30:EN34" si="58">EJ30/EL30</f>
        <v>0.69202537058152791</v>
      </c>
      <c r="EO30" s="53"/>
      <c r="EP30" s="52" t="s">
        <v>17</v>
      </c>
      <c r="EQ30" s="17" t="s">
        <v>17</v>
      </c>
      <c r="ER30" s="17" t="s">
        <v>17</v>
      </c>
      <c r="ES30" s="17" t="s">
        <v>17</v>
      </c>
      <c r="ET30" s="17" t="s">
        <v>17</v>
      </c>
      <c r="EU30" s="17" t="s">
        <v>17</v>
      </c>
      <c r="EV30" s="13">
        <f>EJ30-DX30</f>
        <v>565</v>
      </c>
      <c r="EW30" s="59">
        <f>EV30/DX30</f>
        <v>2.9963937208315656E-2</v>
      </c>
      <c r="EX30" s="13">
        <f>EL30-DZ30</f>
        <v>-523</v>
      </c>
      <c r="EY30" s="59">
        <f>EX30/DZ30</f>
        <v>-1.8295029209081052E-2</v>
      </c>
      <c r="EZ30" s="48">
        <f>EN30-EB30</f>
        <v>3.2424852863684128E-2</v>
      </c>
      <c r="FA30" s="49"/>
      <c r="FB30" s="52" t="s">
        <v>17</v>
      </c>
      <c r="FC30" s="17" t="s">
        <v>17</v>
      </c>
      <c r="FD30" s="17" t="s">
        <v>17</v>
      </c>
      <c r="FE30" s="17" t="s">
        <v>17</v>
      </c>
      <c r="FF30" s="17" t="s">
        <v>17</v>
      </c>
      <c r="FG30" s="17" t="s">
        <v>17</v>
      </c>
      <c r="FH30" s="13">
        <f t="shared" si="44"/>
        <v>-34</v>
      </c>
      <c r="FI30" s="59">
        <f t="shared" si="45"/>
        <v>-1.7476227190953483E-3</v>
      </c>
      <c r="FJ30" s="13">
        <f t="shared" si="46"/>
        <v>-2021</v>
      </c>
      <c r="FK30" s="59">
        <f t="shared" si="47"/>
        <v>-6.7176333721123485E-2</v>
      </c>
      <c r="FL30" s="50">
        <f>EN30-DP30</f>
        <v>4.5357595943003703E-2</v>
      </c>
      <c r="FM30" s="51"/>
    </row>
    <row r="31" spans="1:169" s="36" customFormat="1" x14ac:dyDescent="0.25">
      <c r="A31" s="44" t="s">
        <v>18</v>
      </c>
      <c r="B31" s="46">
        <v>2447</v>
      </c>
      <c r="C31" s="45"/>
      <c r="D31" s="46">
        <v>12716</v>
      </c>
      <c r="E31" s="44"/>
      <c r="F31" s="52" t="s">
        <v>17</v>
      </c>
      <c r="G31" s="44"/>
      <c r="H31" s="46">
        <f>B31+D31</f>
        <v>15163</v>
      </c>
      <c r="I31" s="46"/>
      <c r="J31" s="46">
        <v>23299</v>
      </c>
      <c r="K31" s="31"/>
      <c r="L31" s="47">
        <f t="shared" si="41"/>
        <v>0.65080046353920773</v>
      </c>
      <c r="M31" s="44"/>
      <c r="N31" s="46">
        <v>1991</v>
      </c>
      <c r="O31" s="45"/>
      <c r="P31" s="46">
        <v>12706</v>
      </c>
      <c r="Q31" s="44"/>
      <c r="R31" s="52" t="s">
        <v>17</v>
      </c>
      <c r="S31" s="44"/>
      <c r="T31" s="46">
        <f>N31+P31</f>
        <v>14697</v>
      </c>
      <c r="U31" s="54"/>
      <c r="V31" s="54">
        <v>22566</v>
      </c>
      <c r="W31" s="44"/>
      <c r="X31" s="47">
        <f t="shared" si="48"/>
        <v>0.65128955065142247</v>
      </c>
      <c r="Y31" s="44"/>
      <c r="Z31" s="19">
        <v>1714</v>
      </c>
      <c r="AA31" s="53"/>
      <c r="AB31" s="19">
        <v>8753</v>
      </c>
      <c r="AC31" s="18"/>
      <c r="AD31" s="52" t="s">
        <v>17</v>
      </c>
      <c r="AE31" s="18"/>
      <c r="AF31" s="46">
        <f>Z31+AB31</f>
        <v>10467</v>
      </c>
      <c r="AG31" s="18"/>
      <c r="AH31" s="65">
        <v>21925</v>
      </c>
      <c r="AJ31" s="47">
        <f t="shared" si="49"/>
        <v>0.47740022805017102</v>
      </c>
      <c r="AK31" s="53"/>
      <c r="AL31" s="19">
        <v>1191</v>
      </c>
      <c r="AM31" s="53"/>
      <c r="AN31" s="19">
        <v>9508</v>
      </c>
      <c r="AO31" s="53"/>
      <c r="AP31" s="17" t="s">
        <v>17</v>
      </c>
      <c r="AQ31" s="53"/>
      <c r="AR31" s="64">
        <f>SUM(AN31,AL31)</f>
        <v>10699</v>
      </c>
      <c r="AS31" s="65"/>
      <c r="AT31" s="65">
        <v>22435</v>
      </c>
      <c r="AU31" s="53"/>
      <c r="AV31" s="47">
        <f t="shared" si="50"/>
        <v>0.47688878983730776</v>
      </c>
      <c r="AW31" s="53"/>
      <c r="AX31" s="19">
        <v>1229</v>
      </c>
      <c r="AY31" s="53"/>
      <c r="AZ31" s="19">
        <v>9332</v>
      </c>
      <c r="BA31" s="53"/>
      <c r="BB31" s="17" t="s">
        <v>17</v>
      </c>
      <c r="BC31" s="53"/>
      <c r="BD31" s="64">
        <f>SUM(AZ31,AX31)</f>
        <v>10561</v>
      </c>
      <c r="BE31" s="65"/>
      <c r="BF31" s="65">
        <v>22561</v>
      </c>
      <c r="BG31" s="53"/>
      <c r="BH31" s="47">
        <f t="shared" si="51"/>
        <v>0.46810868312574799</v>
      </c>
      <c r="BI31" s="53"/>
      <c r="BJ31" s="19">
        <v>1303</v>
      </c>
      <c r="BK31" s="53"/>
      <c r="BL31" s="19">
        <v>8800</v>
      </c>
      <c r="BM31" s="53"/>
      <c r="BN31" s="17" t="s">
        <v>17</v>
      </c>
      <c r="BO31" s="53"/>
      <c r="BP31" s="64">
        <f>SUM(BL31,BJ31)</f>
        <v>10103</v>
      </c>
      <c r="BQ31" s="65"/>
      <c r="BR31" s="65">
        <v>22256</v>
      </c>
      <c r="BS31" s="53"/>
      <c r="BT31" s="47">
        <f t="shared" si="52"/>
        <v>0.45394500359453632</v>
      </c>
      <c r="BU31" s="53"/>
      <c r="BV31" s="19">
        <v>1105</v>
      </c>
      <c r="BW31" s="53"/>
      <c r="BX31" s="19">
        <v>7740</v>
      </c>
      <c r="BY31" s="53"/>
      <c r="BZ31" s="17" t="s">
        <v>17</v>
      </c>
      <c r="CA31" s="53"/>
      <c r="CB31" s="64">
        <f>SUM(BX31,BV31)</f>
        <v>8845</v>
      </c>
      <c r="CC31" s="65"/>
      <c r="CD31" s="65">
        <v>19930</v>
      </c>
      <c r="CE31" s="53"/>
      <c r="CF31" s="47">
        <f t="shared" si="53"/>
        <v>0.44380331159056696</v>
      </c>
      <c r="CG31" s="53"/>
      <c r="CH31" s="19">
        <v>1158</v>
      </c>
      <c r="CI31" s="53"/>
      <c r="CJ31" s="74">
        <v>7829</v>
      </c>
      <c r="CK31" s="53"/>
      <c r="CL31" s="17" t="s">
        <v>17</v>
      </c>
      <c r="CM31" s="53"/>
      <c r="CN31" s="64">
        <f>SUM(CJ31,CH31)</f>
        <v>8987</v>
      </c>
      <c r="CO31" s="65"/>
      <c r="CP31" s="19">
        <v>19461</v>
      </c>
      <c r="CQ31" s="53"/>
      <c r="CR31" s="47">
        <f t="shared" si="54"/>
        <v>0.46179538564308104</v>
      </c>
      <c r="CS31" s="53"/>
      <c r="CT31" s="74">
        <v>1013</v>
      </c>
      <c r="CU31" s="70"/>
      <c r="CV31" s="19">
        <v>11666</v>
      </c>
      <c r="CW31" s="53"/>
      <c r="CX31" s="17" t="s">
        <v>17</v>
      </c>
      <c r="CY31" s="53"/>
      <c r="CZ31" s="64">
        <f>SUM(CV31,CT31)</f>
        <v>12679</v>
      </c>
      <c r="DA31" s="65"/>
      <c r="DB31" s="19">
        <v>18460</v>
      </c>
      <c r="DC31" s="53"/>
      <c r="DD31" s="47">
        <f t="shared" si="55"/>
        <v>0.68683640303358617</v>
      </c>
      <c r="DE31" s="53"/>
      <c r="DF31" s="74">
        <v>898</v>
      </c>
      <c r="DG31" s="70"/>
      <c r="DH31" s="19">
        <v>10884</v>
      </c>
      <c r="DI31" s="53"/>
      <c r="DJ31" s="17" t="s">
        <v>17</v>
      </c>
      <c r="DK31" s="53"/>
      <c r="DL31" s="64">
        <f>SUM(DH31,DF31)</f>
        <v>11782</v>
      </c>
      <c r="DM31" s="65"/>
      <c r="DN31" s="19">
        <v>16848</v>
      </c>
      <c r="DO31" s="53"/>
      <c r="DP31" s="47">
        <f t="shared" si="56"/>
        <v>0.69931149097815759</v>
      </c>
      <c r="DQ31" s="53"/>
      <c r="DR31" s="74">
        <v>970</v>
      </c>
      <c r="DS31" s="70"/>
      <c r="DT31" s="19">
        <v>9899</v>
      </c>
      <c r="DU31" s="53"/>
      <c r="DV31" s="17" t="s">
        <v>17</v>
      </c>
      <c r="DW31" s="53"/>
      <c r="DX31" s="64">
        <f>SUM(DT31,DR31)</f>
        <v>10869</v>
      </c>
      <c r="DY31" s="65"/>
      <c r="DZ31" s="19">
        <v>15160</v>
      </c>
      <c r="EA31" s="53"/>
      <c r="EB31" s="47">
        <f t="shared" si="57"/>
        <v>0.71695250659630605</v>
      </c>
      <c r="EC31" s="53"/>
      <c r="ED31" s="74">
        <v>914</v>
      </c>
      <c r="EE31" s="70"/>
      <c r="EF31" s="19">
        <v>10055</v>
      </c>
      <c r="EG31" s="53"/>
      <c r="EH31" s="17" t="s">
        <v>17</v>
      </c>
      <c r="EI31" s="53"/>
      <c r="EJ31" s="64">
        <f>SUM(EF31,ED31)</f>
        <v>10969</v>
      </c>
      <c r="EK31" s="65"/>
      <c r="EL31" s="19">
        <v>15137</v>
      </c>
      <c r="EM31" s="53"/>
      <c r="EN31" s="47">
        <f t="shared" si="58"/>
        <v>0.72464821298804249</v>
      </c>
      <c r="EO31" s="53"/>
      <c r="EP31" s="18">
        <f>ED31-DR31</f>
        <v>-56</v>
      </c>
      <c r="EQ31" s="59">
        <f>EP31/DR31</f>
        <v>-5.7731958762886601E-2</v>
      </c>
      <c r="ER31" s="13">
        <f>EF31-DT31</f>
        <v>156</v>
      </c>
      <c r="ES31" s="59">
        <f>ER31/DT31</f>
        <v>1.575916759268613E-2</v>
      </c>
      <c r="ET31" s="17" t="s">
        <v>17</v>
      </c>
      <c r="EU31" s="17" t="s">
        <v>17</v>
      </c>
      <c r="EV31" s="13">
        <f>EJ31-DX31</f>
        <v>100</v>
      </c>
      <c r="EW31" s="59">
        <f>EV31/DX31</f>
        <v>9.2004784248780943E-3</v>
      </c>
      <c r="EX31" s="13">
        <f>EL31-DZ31</f>
        <v>-23</v>
      </c>
      <c r="EY31" s="59">
        <f>EX31/DZ31</f>
        <v>-1.5171503957783642E-3</v>
      </c>
      <c r="EZ31" s="48">
        <f>EN31-EB31</f>
        <v>7.6957063917364454E-3</v>
      </c>
      <c r="FA31" s="49"/>
      <c r="FB31" s="18">
        <f>ED31-DF31</f>
        <v>16</v>
      </c>
      <c r="FC31" s="59">
        <f>FB31/DF31</f>
        <v>1.7817371937639197E-2</v>
      </c>
      <c r="FD31" s="18">
        <f>EF31-DH31</f>
        <v>-829</v>
      </c>
      <c r="FE31" s="68">
        <f>FD31/DH31</f>
        <v>-7.6166850422638738E-2</v>
      </c>
      <c r="FF31" s="17" t="s">
        <v>17</v>
      </c>
      <c r="FG31" s="17" t="s">
        <v>17</v>
      </c>
      <c r="FH31" s="13">
        <f t="shared" si="44"/>
        <v>-813</v>
      </c>
      <c r="FI31" s="59">
        <f t="shared" si="45"/>
        <v>-6.9003564759803085E-2</v>
      </c>
      <c r="FJ31" s="13">
        <f t="shared" si="46"/>
        <v>-1711</v>
      </c>
      <c r="FK31" s="59">
        <f t="shared" si="47"/>
        <v>-0.10155508072174739</v>
      </c>
      <c r="FL31" s="50">
        <f>EN31-DP31</f>
        <v>2.5336722009884904E-2</v>
      </c>
      <c r="FM31" s="51"/>
    </row>
    <row r="32" spans="1:169" s="36" customFormat="1" x14ac:dyDescent="0.25">
      <c r="A32" s="44" t="s">
        <v>19</v>
      </c>
      <c r="B32" s="52" t="s">
        <v>17</v>
      </c>
      <c r="C32" s="44"/>
      <c r="D32" s="52" t="s">
        <v>17</v>
      </c>
      <c r="E32" s="44"/>
      <c r="F32" s="52" t="s">
        <v>17</v>
      </c>
      <c r="G32" s="44"/>
      <c r="H32" s="54">
        <v>21322</v>
      </c>
      <c r="I32" s="44"/>
      <c r="J32" s="54">
        <v>30577</v>
      </c>
      <c r="K32" s="44"/>
      <c r="L32" s="47">
        <f t="shared" si="41"/>
        <v>0.69732151617228633</v>
      </c>
      <c r="M32" s="44"/>
      <c r="N32" s="52" t="s">
        <v>17</v>
      </c>
      <c r="O32" s="44"/>
      <c r="P32" s="52" t="s">
        <v>17</v>
      </c>
      <c r="Q32" s="44"/>
      <c r="R32" s="52" t="s">
        <v>17</v>
      </c>
      <c r="S32" s="44"/>
      <c r="T32" s="54">
        <v>20537</v>
      </c>
      <c r="U32" s="44"/>
      <c r="V32" s="54">
        <v>30674</v>
      </c>
      <c r="W32" s="44"/>
      <c r="X32" s="47">
        <f t="shared" si="48"/>
        <v>0.66952467888113709</v>
      </c>
      <c r="Y32" s="44"/>
      <c r="Z32" s="52" t="s">
        <v>17</v>
      </c>
      <c r="AA32" s="18"/>
      <c r="AB32" s="52" t="s">
        <v>17</v>
      </c>
      <c r="AC32" s="18"/>
      <c r="AD32" s="52" t="s">
        <v>17</v>
      </c>
      <c r="AE32" s="18"/>
      <c r="AF32" s="17">
        <v>20803</v>
      </c>
      <c r="AG32" s="18"/>
      <c r="AH32" s="17">
        <v>31627</v>
      </c>
      <c r="AI32" s="18"/>
      <c r="AJ32" s="69">
        <f>AF32/AH32</f>
        <v>0.65776077402219624</v>
      </c>
      <c r="AK32" s="52"/>
      <c r="AL32" s="17" t="s">
        <v>17</v>
      </c>
      <c r="AM32" s="13"/>
      <c r="AN32" s="17" t="s">
        <v>17</v>
      </c>
      <c r="AO32" s="13"/>
      <c r="AP32" s="17" t="s">
        <v>17</v>
      </c>
      <c r="AQ32" s="52"/>
      <c r="AR32" s="17">
        <v>22471</v>
      </c>
      <c r="AS32" s="52"/>
      <c r="AT32" s="17">
        <v>34147</v>
      </c>
      <c r="AU32" s="52"/>
      <c r="AV32" s="47">
        <f t="shared" si="50"/>
        <v>0.65806659442996451</v>
      </c>
      <c r="AW32" s="52"/>
      <c r="AX32" s="17" t="s">
        <v>17</v>
      </c>
      <c r="AY32" s="13"/>
      <c r="AZ32" s="17" t="s">
        <v>17</v>
      </c>
      <c r="BA32" s="13"/>
      <c r="BB32" s="17" t="s">
        <v>17</v>
      </c>
      <c r="BC32" s="52"/>
      <c r="BD32" s="17">
        <v>24456</v>
      </c>
      <c r="BE32" s="52"/>
      <c r="BF32" s="17">
        <v>36441</v>
      </c>
      <c r="BG32" s="52"/>
      <c r="BH32" s="47">
        <f t="shared" si="51"/>
        <v>0.67111220877582944</v>
      </c>
      <c r="BI32" s="52"/>
      <c r="BJ32" s="17" t="s">
        <v>17</v>
      </c>
      <c r="BK32" s="13"/>
      <c r="BL32" s="17" t="s">
        <v>17</v>
      </c>
      <c r="BM32" s="13"/>
      <c r="BN32" s="17" t="s">
        <v>17</v>
      </c>
      <c r="BO32" s="52"/>
      <c r="BP32" s="17">
        <v>24755</v>
      </c>
      <c r="BQ32" s="52"/>
      <c r="BR32" s="17">
        <v>36708</v>
      </c>
      <c r="BS32" s="52"/>
      <c r="BT32" s="69">
        <f>BP32/BR32</f>
        <v>0.67437615778576876</v>
      </c>
      <c r="BU32" s="52"/>
      <c r="BV32" s="17" t="s">
        <v>17</v>
      </c>
      <c r="BW32" s="13"/>
      <c r="BX32" s="17" t="s">
        <v>17</v>
      </c>
      <c r="BY32" s="13"/>
      <c r="BZ32" s="17" t="s">
        <v>17</v>
      </c>
      <c r="CA32" s="52"/>
      <c r="CB32" s="17">
        <v>26472</v>
      </c>
      <c r="CC32" s="52"/>
      <c r="CD32" s="17">
        <v>38952</v>
      </c>
      <c r="CE32" s="52"/>
      <c r="CF32" s="47">
        <f t="shared" si="53"/>
        <v>0.67960566851509552</v>
      </c>
      <c r="CG32" s="52"/>
      <c r="CH32" s="17" t="s">
        <v>17</v>
      </c>
      <c r="CI32" s="13"/>
      <c r="CJ32" s="17" t="s">
        <v>17</v>
      </c>
      <c r="CK32" s="13"/>
      <c r="CL32" s="17" t="s">
        <v>17</v>
      </c>
      <c r="CM32" s="52"/>
      <c r="CN32" s="17">
        <v>25338</v>
      </c>
      <c r="CO32" s="52"/>
      <c r="CP32" s="17">
        <v>37440</v>
      </c>
      <c r="CQ32" s="52"/>
      <c r="CR32" s="47">
        <f t="shared" si="54"/>
        <v>0.67676282051282055</v>
      </c>
      <c r="CS32" s="52"/>
      <c r="CT32" s="17" t="s">
        <v>17</v>
      </c>
      <c r="CU32" s="13"/>
      <c r="CV32" s="17" t="s">
        <v>17</v>
      </c>
      <c r="CW32" s="13"/>
      <c r="CX32" s="17" t="s">
        <v>17</v>
      </c>
      <c r="CY32" s="52"/>
      <c r="CZ32" s="17">
        <v>26134</v>
      </c>
      <c r="DA32" s="52"/>
      <c r="DB32" s="17">
        <v>37924</v>
      </c>
      <c r="DC32" s="52"/>
      <c r="DD32" s="47">
        <f t="shared" si="55"/>
        <v>0.68911507224976265</v>
      </c>
      <c r="DE32" s="52"/>
      <c r="DF32" s="17" t="s">
        <v>17</v>
      </c>
      <c r="DG32" s="13"/>
      <c r="DH32" s="17" t="s">
        <v>17</v>
      </c>
      <c r="DI32" s="13"/>
      <c r="DJ32" s="17" t="s">
        <v>17</v>
      </c>
      <c r="DK32" s="52"/>
      <c r="DL32" s="17">
        <v>25250</v>
      </c>
      <c r="DM32" s="52"/>
      <c r="DN32" s="17">
        <v>36012</v>
      </c>
      <c r="DO32" s="52"/>
      <c r="DP32" s="69">
        <f>DL32/DN32</f>
        <v>0.70115517049872267</v>
      </c>
      <c r="DQ32" s="52"/>
      <c r="DR32" s="17" t="s">
        <v>17</v>
      </c>
      <c r="DS32" s="13"/>
      <c r="DT32" s="17" t="s">
        <v>17</v>
      </c>
      <c r="DU32" s="13"/>
      <c r="DV32" s="17" t="s">
        <v>17</v>
      </c>
      <c r="DW32" s="52"/>
      <c r="DX32" s="17">
        <v>23249</v>
      </c>
      <c r="DY32" s="52"/>
      <c r="DZ32" s="17">
        <v>32164</v>
      </c>
      <c r="EA32" s="52"/>
      <c r="EB32" s="47">
        <f t="shared" si="57"/>
        <v>0.72282676284044278</v>
      </c>
      <c r="EC32" s="52"/>
      <c r="ED32" s="17" t="s">
        <v>17</v>
      </c>
      <c r="EE32" s="13"/>
      <c r="EF32" s="17" t="s">
        <v>17</v>
      </c>
      <c r="EG32" s="13"/>
      <c r="EH32" s="17" t="s">
        <v>17</v>
      </c>
      <c r="EI32" s="52"/>
      <c r="EJ32" s="17" t="s">
        <v>17</v>
      </c>
      <c r="EK32" s="52"/>
      <c r="EL32" s="17" t="s">
        <v>17</v>
      </c>
      <c r="EM32" s="52"/>
      <c r="EN32" s="80" t="s">
        <v>17</v>
      </c>
      <c r="EO32" s="52"/>
      <c r="EP32" s="52" t="s">
        <v>17</v>
      </c>
      <c r="EQ32" s="17" t="s">
        <v>17</v>
      </c>
      <c r="ER32" s="17" t="s">
        <v>17</v>
      </c>
      <c r="ES32" s="17" t="s">
        <v>17</v>
      </c>
      <c r="ET32" s="17" t="s">
        <v>17</v>
      </c>
      <c r="EU32" s="17" t="s">
        <v>17</v>
      </c>
      <c r="EV32" s="13">
        <f>DX32-DL32</f>
        <v>-2001</v>
      </c>
      <c r="EW32" s="59">
        <f>EV32/DL32</f>
        <v>-7.9247524752475249E-2</v>
      </c>
      <c r="EX32" s="13">
        <f>DZ32-DN32</f>
        <v>-3848</v>
      </c>
      <c r="EY32" s="59">
        <f>EX32/DN32</f>
        <v>-0.10685327113184494</v>
      </c>
      <c r="EZ32" s="48">
        <f>EB32-DP32</f>
        <v>2.1671592341720114E-2</v>
      </c>
      <c r="FA32" s="55"/>
      <c r="FB32" s="52" t="s">
        <v>17</v>
      </c>
      <c r="FC32" s="17" t="s">
        <v>17</v>
      </c>
      <c r="FD32" s="17" t="s">
        <v>17</v>
      </c>
      <c r="FE32" s="17" t="s">
        <v>17</v>
      </c>
      <c r="FF32" s="17" t="s">
        <v>17</v>
      </c>
      <c r="FG32" s="17" t="s">
        <v>17</v>
      </c>
      <c r="FH32" s="13">
        <f>DX32-CZ32</f>
        <v>-2885</v>
      </c>
      <c r="FI32" s="59">
        <f>FH32/CZ32</f>
        <v>-0.11039259202571362</v>
      </c>
      <c r="FJ32" s="13">
        <f>DZ32-DB32</f>
        <v>-5760</v>
      </c>
      <c r="FK32" s="59">
        <f>FJ32/DB32</f>
        <v>-0.15188271279400908</v>
      </c>
      <c r="FL32" s="50">
        <f>EB32-DD32</f>
        <v>3.3711690590680132E-2</v>
      </c>
      <c r="FM32" s="56"/>
    </row>
    <row r="33" spans="1:169" s="36" customFormat="1" x14ac:dyDescent="0.25">
      <c r="A33" s="44" t="s">
        <v>20</v>
      </c>
      <c r="B33" s="52" t="s">
        <v>17</v>
      </c>
      <c r="C33" s="44"/>
      <c r="D33" s="52" t="s">
        <v>17</v>
      </c>
      <c r="E33" s="44"/>
      <c r="F33" s="52" t="s">
        <v>17</v>
      </c>
      <c r="G33" s="44"/>
      <c r="H33" s="46">
        <v>27618</v>
      </c>
      <c r="I33" s="46"/>
      <c r="J33" s="46">
        <v>134022</v>
      </c>
      <c r="K33" s="45"/>
      <c r="L33" s="47">
        <f t="shared" si="41"/>
        <v>0.20607064511796572</v>
      </c>
      <c r="M33" s="44"/>
      <c r="N33" s="52" t="s">
        <v>17</v>
      </c>
      <c r="O33" s="44"/>
      <c r="P33" s="52" t="s">
        <v>17</v>
      </c>
      <c r="Q33" s="44"/>
      <c r="R33" s="52" t="s">
        <v>17</v>
      </c>
      <c r="S33" s="44"/>
      <c r="T33" s="46">
        <v>27349</v>
      </c>
      <c r="U33" s="46"/>
      <c r="V33" s="46">
        <v>135994</v>
      </c>
      <c r="W33" s="31"/>
      <c r="X33" s="47">
        <f t="shared" si="48"/>
        <v>0.201104460490904</v>
      </c>
      <c r="Y33" s="44"/>
      <c r="Z33" s="52" t="s">
        <v>17</v>
      </c>
      <c r="AA33" s="18"/>
      <c r="AB33" s="52" t="s">
        <v>17</v>
      </c>
      <c r="AC33" s="18"/>
      <c r="AD33" s="52" t="s">
        <v>17</v>
      </c>
      <c r="AE33" s="18"/>
      <c r="AF33" s="46">
        <v>28495</v>
      </c>
      <c r="AG33" s="46"/>
      <c r="AH33" s="46">
        <v>137890</v>
      </c>
      <c r="AI33" s="31"/>
      <c r="AJ33" s="47">
        <f t="shared" ref="AJ33" si="59">AF33/AH33</f>
        <v>0.20665022844296177</v>
      </c>
      <c r="AK33" s="53"/>
      <c r="AL33" s="52" t="s">
        <v>17</v>
      </c>
      <c r="AM33" s="18"/>
      <c r="AN33" s="52" t="s">
        <v>17</v>
      </c>
      <c r="AO33" s="18"/>
      <c r="AP33" s="52" t="s">
        <v>17</v>
      </c>
      <c r="AQ33" s="53"/>
      <c r="AR33" s="65">
        <v>29353</v>
      </c>
      <c r="AS33" s="65"/>
      <c r="AT33" s="65">
        <v>149411</v>
      </c>
      <c r="AU33" s="53"/>
      <c r="AV33" s="47">
        <f t="shared" si="50"/>
        <v>0.19645809210834544</v>
      </c>
      <c r="AW33" s="53"/>
      <c r="AX33" s="52" t="s">
        <v>17</v>
      </c>
      <c r="AY33" s="18"/>
      <c r="AZ33" s="52" t="s">
        <v>17</v>
      </c>
      <c r="BA33" s="18"/>
      <c r="BB33" s="52" t="s">
        <v>17</v>
      </c>
      <c r="BC33" s="53"/>
      <c r="BD33" s="65">
        <v>28689</v>
      </c>
      <c r="BE33" s="65"/>
      <c r="BF33" s="65">
        <v>148706</v>
      </c>
      <c r="BG33" s="53"/>
      <c r="BH33" s="47">
        <f t="shared" si="51"/>
        <v>0.19292429357255256</v>
      </c>
      <c r="BI33" s="53"/>
      <c r="BJ33" s="52" t="s">
        <v>17</v>
      </c>
      <c r="BK33" s="18"/>
      <c r="BL33" s="52" t="s">
        <v>17</v>
      </c>
      <c r="BM33" s="18"/>
      <c r="BN33" s="52" t="s">
        <v>17</v>
      </c>
      <c r="BO33" s="53"/>
      <c r="BP33" s="65">
        <v>28493</v>
      </c>
      <c r="BQ33" s="65"/>
      <c r="BR33" s="65">
        <v>147122</v>
      </c>
      <c r="BS33" s="53"/>
      <c r="BT33" s="47">
        <f t="shared" si="52"/>
        <v>0.1936691997118038</v>
      </c>
      <c r="BU33" s="53"/>
      <c r="BV33" s="52" t="s">
        <v>17</v>
      </c>
      <c r="BW33" s="18"/>
      <c r="BX33" s="52" t="s">
        <v>17</v>
      </c>
      <c r="BY33" s="18"/>
      <c r="BZ33" s="52" t="s">
        <v>17</v>
      </c>
      <c r="CA33" s="53"/>
      <c r="CB33" s="65">
        <v>28321</v>
      </c>
      <c r="CC33" s="65"/>
      <c r="CD33" s="65">
        <v>141596</v>
      </c>
      <c r="CE33" s="53"/>
      <c r="CF33" s="47">
        <f t="shared" si="53"/>
        <v>0.20001271222350914</v>
      </c>
      <c r="CG33" s="53"/>
      <c r="CH33" s="52" t="s">
        <v>17</v>
      </c>
      <c r="CI33" s="18"/>
      <c r="CJ33" s="52" t="s">
        <v>17</v>
      </c>
      <c r="CK33" s="18"/>
      <c r="CL33" s="52" t="s">
        <v>17</v>
      </c>
      <c r="CM33" s="53"/>
      <c r="CN33" s="65">
        <v>24856</v>
      </c>
      <c r="CO33" s="65"/>
      <c r="CP33" s="65">
        <v>131202</v>
      </c>
      <c r="CQ33" s="53"/>
      <c r="CR33" s="47">
        <f t="shared" si="54"/>
        <v>0.18944833158031127</v>
      </c>
      <c r="CS33" s="53"/>
      <c r="CT33" s="52" t="s">
        <v>17</v>
      </c>
      <c r="CU33" s="18"/>
      <c r="CV33" s="52" t="s">
        <v>17</v>
      </c>
      <c r="CW33" s="18"/>
      <c r="CX33" s="52" t="s">
        <v>17</v>
      </c>
      <c r="CY33" s="53"/>
      <c r="CZ33" s="65">
        <v>23182</v>
      </c>
      <c r="DA33" s="65"/>
      <c r="DB33" s="65">
        <v>122147</v>
      </c>
      <c r="DC33" s="53"/>
      <c r="DD33" s="47">
        <f t="shared" si="55"/>
        <v>0.18978771480265583</v>
      </c>
      <c r="DE33" s="53"/>
      <c r="DF33" s="52" t="s">
        <v>17</v>
      </c>
      <c r="DG33" s="18"/>
      <c r="DH33" s="52" t="s">
        <v>17</v>
      </c>
      <c r="DI33" s="18"/>
      <c r="DJ33" s="52" t="s">
        <v>17</v>
      </c>
      <c r="DK33" s="53"/>
      <c r="DL33" s="65">
        <v>21711</v>
      </c>
      <c r="DM33" s="65"/>
      <c r="DN33" s="65">
        <v>112877</v>
      </c>
      <c r="DO33" s="53"/>
      <c r="DP33" s="47">
        <f t="shared" si="56"/>
        <v>0.19234210689511591</v>
      </c>
      <c r="DQ33" s="53"/>
      <c r="DR33" s="52" t="s">
        <v>17</v>
      </c>
      <c r="DS33" s="18"/>
      <c r="DT33" s="52" t="s">
        <v>17</v>
      </c>
      <c r="DU33" s="18"/>
      <c r="DV33" s="52" t="s">
        <v>17</v>
      </c>
      <c r="DW33" s="53"/>
      <c r="DX33" s="65">
        <v>19844</v>
      </c>
      <c r="DY33" s="65"/>
      <c r="DZ33" s="65">
        <v>103583</v>
      </c>
      <c r="EA33" s="53"/>
      <c r="EB33" s="47">
        <f t="shared" si="57"/>
        <v>0.19157583773399109</v>
      </c>
      <c r="EC33" s="53"/>
      <c r="ED33" s="52" t="s">
        <v>17</v>
      </c>
      <c r="EE33" s="18"/>
      <c r="EF33" s="52" t="s">
        <v>17</v>
      </c>
      <c r="EG33" s="18"/>
      <c r="EH33" s="52" t="s">
        <v>17</v>
      </c>
      <c r="EI33" s="53"/>
      <c r="EJ33" s="65">
        <v>18181</v>
      </c>
      <c r="EK33" s="65"/>
      <c r="EL33" s="65">
        <v>96709</v>
      </c>
      <c r="EM33" s="53"/>
      <c r="EN33" s="47">
        <f t="shared" si="58"/>
        <v>0.18799698063261952</v>
      </c>
      <c r="EO33" s="53"/>
      <c r="EP33" s="52" t="s">
        <v>17</v>
      </c>
      <c r="EQ33" s="17" t="s">
        <v>17</v>
      </c>
      <c r="ER33" s="17" t="s">
        <v>17</v>
      </c>
      <c r="ES33" s="17" t="s">
        <v>17</v>
      </c>
      <c r="ET33" s="17" t="s">
        <v>17</v>
      </c>
      <c r="EU33" s="17" t="s">
        <v>17</v>
      </c>
      <c r="EV33" s="13">
        <f t="shared" ref="EV33:EV34" si="60">EJ33-DX33</f>
        <v>-1663</v>
      </c>
      <c r="EW33" s="59">
        <f t="shared" ref="EW33:EW34" si="61">EV33/DX33</f>
        <v>-8.3803668615198543E-2</v>
      </c>
      <c r="EX33" s="13">
        <f t="shared" ref="EX33:EX34" si="62">EL33-DZ33</f>
        <v>-6874</v>
      </c>
      <c r="EY33" s="59">
        <f t="shared" ref="EY33:EY34" si="63">EX33/DZ33</f>
        <v>-6.6362240908257153E-2</v>
      </c>
      <c r="EZ33" s="48">
        <f>EN33-EB33</f>
        <v>-3.5788571013715686E-3</v>
      </c>
      <c r="FA33" s="49"/>
      <c r="FB33" s="52" t="s">
        <v>17</v>
      </c>
      <c r="FC33" s="17" t="s">
        <v>17</v>
      </c>
      <c r="FD33" s="17" t="s">
        <v>17</v>
      </c>
      <c r="FE33" s="17" t="s">
        <v>17</v>
      </c>
      <c r="FF33" s="17" t="s">
        <v>17</v>
      </c>
      <c r="FG33" s="17" t="s">
        <v>17</v>
      </c>
      <c r="FH33" s="13">
        <f t="shared" ref="FH33:FH34" si="64">EJ33-DL33</f>
        <v>-3530</v>
      </c>
      <c r="FI33" s="59">
        <f t="shared" ref="FI33:FI34" si="65">FH33/DL33</f>
        <v>-0.16259039196720557</v>
      </c>
      <c r="FJ33" s="13">
        <f t="shared" ref="FJ33:FJ34" si="66">EL33-DN33</f>
        <v>-16168</v>
      </c>
      <c r="FK33" s="59">
        <f t="shared" ref="FK33:FK34" si="67">FJ33/DN33</f>
        <v>-0.14323555728802148</v>
      </c>
      <c r="FL33" s="50">
        <f>EN33-DP33</f>
        <v>-4.3451262624963904E-3</v>
      </c>
      <c r="FM33" s="51"/>
    </row>
    <row r="34" spans="1:169" s="36" customFormat="1" x14ac:dyDescent="0.25">
      <c r="A34" s="44" t="s">
        <v>21</v>
      </c>
      <c r="B34" s="52" t="s">
        <v>17</v>
      </c>
      <c r="C34" s="44"/>
      <c r="D34" s="52" t="s">
        <v>17</v>
      </c>
      <c r="E34" s="44"/>
      <c r="F34" s="52" t="s">
        <v>17</v>
      </c>
      <c r="G34" s="44"/>
      <c r="H34" s="46">
        <v>4579</v>
      </c>
      <c r="I34" s="46"/>
      <c r="J34" s="46">
        <v>29223</v>
      </c>
      <c r="K34" s="45"/>
      <c r="L34" s="47">
        <f t="shared" si="41"/>
        <v>0.15669164699038429</v>
      </c>
      <c r="M34" s="44"/>
      <c r="N34" s="52" t="s">
        <v>17</v>
      </c>
      <c r="O34" s="44"/>
      <c r="P34" s="52" t="s">
        <v>17</v>
      </c>
      <c r="Q34" s="44"/>
      <c r="R34" s="52" t="s">
        <v>17</v>
      </c>
      <c r="S34" s="44"/>
      <c r="T34" s="46">
        <v>4465</v>
      </c>
      <c r="U34" s="46"/>
      <c r="V34" s="18">
        <v>29505</v>
      </c>
      <c r="W34" s="31"/>
      <c r="X34" s="47">
        <f t="shared" si="48"/>
        <v>0.15133028300288087</v>
      </c>
      <c r="Y34" s="44"/>
      <c r="Z34" s="52" t="s">
        <v>17</v>
      </c>
      <c r="AA34" s="18"/>
      <c r="AB34" s="52" t="s">
        <v>17</v>
      </c>
      <c r="AC34" s="18"/>
      <c r="AD34" s="52" t="s">
        <v>17</v>
      </c>
      <c r="AE34" s="18"/>
      <c r="AF34" s="46">
        <v>4601</v>
      </c>
      <c r="AG34" s="46"/>
      <c r="AH34" s="46">
        <v>30638</v>
      </c>
      <c r="AI34" s="31"/>
      <c r="AJ34" s="47">
        <f t="shared" ref="AJ34" si="68">AF34/AH34</f>
        <v>0.15017298779293686</v>
      </c>
      <c r="AK34" s="53"/>
      <c r="AL34" s="52" t="s">
        <v>17</v>
      </c>
      <c r="AM34" s="18"/>
      <c r="AN34" s="52" t="s">
        <v>17</v>
      </c>
      <c r="AO34" s="18"/>
      <c r="AP34" s="52" t="s">
        <v>17</v>
      </c>
      <c r="AQ34" s="53"/>
      <c r="AR34" s="65">
        <v>4242</v>
      </c>
      <c r="AS34" s="66"/>
      <c r="AT34" s="65">
        <v>28829</v>
      </c>
      <c r="AU34" s="53"/>
      <c r="AV34" s="47">
        <f t="shared" si="50"/>
        <v>0.14714350133546081</v>
      </c>
      <c r="AW34" s="53"/>
      <c r="AX34" s="52" t="s">
        <v>17</v>
      </c>
      <c r="AY34" s="18"/>
      <c r="AZ34" s="52" t="s">
        <v>17</v>
      </c>
      <c r="BA34" s="18"/>
      <c r="BB34" s="52" t="s">
        <v>17</v>
      </c>
      <c r="BC34" s="53"/>
      <c r="BD34" s="65">
        <v>4704</v>
      </c>
      <c r="BE34" s="66"/>
      <c r="BF34" s="65">
        <v>30407</v>
      </c>
      <c r="BG34" s="53"/>
      <c r="BH34" s="47">
        <f t="shared" si="51"/>
        <v>0.15470122011378959</v>
      </c>
      <c r="BI34" s="53"/>
      <c r="BJ34" s="52" t="s">
        <v>17</v>
      </c>
      <c r="BK34" s="18"/>
      <c r="BL34" s="52" t="s">
        <v>17</v>
      </c>
      <c r="BM34" s="18"/>
      <c r="BN34" s="52" t="s">
        <v>17</v>
      </c>
      <c r="BO34" s="53"/>
      <c r="BP34" s="65">
        <v>4636</v>
      </c>
      <c r="BQ34" s="66"/>
      <c r="BR34" s="65">
        <v>30499</v>
      </c>
      <c r="BS34" s="53"/>
      <c r="BT34" s="47">
        <f t="shared" si="52"/>
        <v>0.15200498376995966</v>
      </c>
      <c r="BU34" s="53"/>
      <c r="BV34" s="52" t="s">
        <v>17</v>
      </c>
      <c r="BW34" s="18"/>
      <c r="BX34" s="52" t="s">
        <v>17</v>
      </c>
      <c r="BY34" s="18"/>
      <c r="BZ34" s="52" t="s">
        <v>17</v>
      </c>
      <c r="CA34" s="53"/>
      <c r="CB34" s="65">
        <v>4836</v>
      </c>
      <c r="CC34" s="66"/>
      <c r="CD34" s="65">
        <v>31708</v>
      </c>
      <c r="CE34" s="53"/>
      <c r="CF34" s="47">
        <f t="shared" si="53"/>
        <v>0.15251671502459946</v>
      </c>
      <c r="CG34" s="53"/>
      <c r="CH34" s="52" t="s">
        <v>17</v>
      </c>
      <c r="CI34" s="18"/>
      <c r="CJ34" s="52" t="s">
        <v>17</v>
      </c>
      <c r="CK34" s="18"/>
      <c r="CL34" s="52" t="s">
        <v>17</v>
      </c>
      <c r="CM34" s="53"/>
      <c r="CN34" s="65">
        <v>4462</v>
      </c>
      <c r="CO34" s="66"/>
      <c r="CP34" s="65">
        <v>30710</v>
      </c>
      <c r="CQ34" s="53"/>
      <c r="CR34" s="47">
        <f t="shared" si="54"/>
        <v>0.14529469228264408</v>
      </c>
      <c r="CS34" s="53"/>
      <c r="CT34" s="52" t="s">
        <v>17</v>
      </c>
      <c r="CU34" s="18"/>
      <c r="CV34" s="52" t="s">
        <v>17</v>
      </c>
      <c r="CW34" s="18"/>
      <c r="CX34" s="52" t="s">
        <v>17</v>
      </c>
      <c r="CY34" s="53"/>
      <c r="CZ34" s="65">
        <v>4553</v>
      </c>
      <c r="DA34" s="66"/>
      <c r="DB34" s="65">
        <v>30477</v>
      </c>
      <c r="DC34" s="53"/>
      <c r="DD34" s="47">
        <f t="shared" si="55"/>
        <v>0.14939134429241724</v>
      </c>
      <c r="DE34" s="53"/>
      <c r="DF34" s="52" t="s">
        <v>17</v>
      </c>
      <c r="DG34" s="18"/>
      <c r="DH34" s="52" t="s">
        <v>17</v>
      </c>
      <c r="DI34" s="18"/>
      <c r="DJ34" s="52" t="s">
        <v>17</v>
      </c>
      <c r="DK34" s="53"/>
      <c r="DL34" s="65">
        <v>4317</v>
      </c>
      <c r="DM34" s="66"/>
      <c r="DN34" s="65">
        <v>28623</v>
      </c>
      <c r="DO34" s="53"/>
      <c r="DP34" s="47">
        <f t="shared" si="56"/>
        <v>0.15082276490933863</v>
      </c>
      <c r="DQ34" s="53"/>
      <c r="DR34" s="52" t="s">
        <v>17</v>
      </c>
      <c r="DS34" s="18"/>
      <c r="DT34" s="52" t="s">
        <v>17</v>
      </c>
      <c r="DU34" s="18"/>
      <c r="DV34" s="52" t="s">
        <v>17</v>
      </c>
      <c r="DW34" s="53"/>
      <c r="DX34" s="65">
        <v>3711</v>
      </c>
      <c r="DY34" s="66"/>
      <c r="DZ34" s="65">
        <v>25256</v>
      </c>
      <c r="EA34" s="53"/>
      <c r="EB34" s="47">
        <f t="shared" si="57"/>
        <v>0.14693538169147924</v>
      </c>
      <c r="EC34" s="53"/>
      <c r="ED34" s="52" t="s">
        <v>17</v>
      </c>
      <c r="EE34" s="18"/>
      <c r="EF34" s="52" t="s">
        <v>17</v>
      </c>
      <c r="EG34" s="18"/>
      <c r="EH34" s="52" t="s">
        <v>17</v>
      </c>
      <c r="EI34" s="53"/>
      <c r="EJ34" s="65">
        <v>3578</v>
      </c>
      <c r="EK34" s="66"/>
      <c r="EL34" s="65">
        <v>25043</v>
      </c>
      <c r="EM34" s="53"/>
      <c r="EN34" s="47">
        <f t="shared" si="58"/>
        <v>0.14287425627919978</v>
      </c>
      <c r="EO34" s="53"/>
      <c r="EP34" s="52" t="s">
        <v>17</v>
      </c>
      <c r="EQ34" s="17" t="s">
        <v>17</v>
      </c>
      <c r="ER34" s="17" t="s">
        <v>17</v>
      </c>
      <c r="ES34" s="17" t="s">
        <v>17</v>
      </c>
      <c r="ET34" s="17" t="s">
        <v>17</v>
      </c>
      <c r="EU34" s="17" t="s">
        <v>17</v>
      </c>
      <c r="EV34" s="13">
        <f t="shared" si="60"/>
        <v>-133</v>
      </c>
      <c r="EW34" s="59">
        <f t="shared" si="61"/>
        <v>-3.5839396389113445E-2</v>
      </c>
      <c r="EX34" s="13">
        <f t="shared" si="62"/>
        <v>-213</v>
      </c>
      <c r="EY34" s="59">
        <f t="shared" si="63"/>
        <v>-8.4336395312005069E-3</v>
      </c>
      <c r="EZ34" s="57">
        <f>EN34-EB34</f>
        <v>-4.0611254122794593E-3</v>
      </c>
      <c r="FA34" s="58"/>
      <c r="FB34" s="52" t="s">
        <v>17</v>
      </c>
      <c r="FC34" s="17" t="s">
        <v>17</v>
      </c>
      <c r="FD34" s="17" t="s">
        <v>17</v>
      </c>
      <c r="FE34" s="17" t="s">
        <v>17</v>
      </c>
      <c r="FF34" s="17" t="s">
        <v>17</v>
      </c>
      <c r="FG34" s="17" t="s">
        <v>17</v>
      </c>
      <c r="FH34" s="13">
        <f t="shared" si="64"/>
        <v>-739</v>
      </c>
      <c r="FI34" s="59">
        <f t="shared" si="65"/>
        <v>-0.17118369237896688</v>
      </c>
      <c r="FJ34" s="13">
        <f t="shared" si="66"/>
        <v>-3580</v>
      </c>
      <c r="FK34" s="59">
        <f t="shared" si="67"/>
        <v>-0.12507424099500403</v>
      </c>
      <c r="FL34" s="50">
        <f>EN34-DP34</f>
        <v>-7.9485086301388508E-3</v>
      </c>
      <c r="FM34" s="51"/>
    </row>
    <row r="35" spans="1:169" s="36" customForma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53"/>
      <c r="BI35" s="53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53"/>
      <c r="BU35" s="53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53"/>
      <c r="CG35" s="53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53"/>
      <c r="CS35" s="53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53"/>
      <c r="DE35" s="53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53"/>
      <c r="DQ35" s="53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53"/>
      <c r="EC35" s="53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53"/>
      <c r="EO35" s="53"/>
      <c r="FL35" s="23"/>
      <c r="FM35" s="23"/>
    </row>
    <row r="36" spans="1:169" s="36" customFormat="1" x14ac:dyDescent="0.25">
      <c r="A36" s="24" t="s">
        <v>33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FL36" s="23"/>
      <c r="FM36" s="23"/>
    </row>
    <row r="37" spans="1:169" s="36" customFormat="1" x14ac:dyDescent="0.25">
      <c r="A37" s="24" t="s">
        <v>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FL37" s="23"/>
      <c r="FM37" s="23"/>
    </row>
    <row r="38" spans="1:169" ht="15" customHeight="1" x14ac:dyDescent="0.25">
      <c r="A38" s="24" t="s">
        <v>35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T38" s="81" t="s">
        <v>55</v>
      </c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81" t="s">
        <v>55</v>
      </c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</row>
    <row r="39" spans="1:169" x14ac:dyDescent="0.25">
      <c r="A39" s="24" t="s">
        <v>36</v>
      </c>
      <c r="AX39" s="6"/>
      <c r="AY39" s="6"/>
      <c r="AZ39" s="6"/>
      <c r="BA39" s="6"/>
      <c r="BB39" s="6"/>
      <c r="BC39" s="6"/>
      <c r="BD39" s="6"/>
      <c r="BE39" s="6"/>
      <c r="BF39" s="6"/>
      <c r="BG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</row>
    <row r="40" spans="1:169" x14ac:dyDescent="0.25">
      <c r="A40" s="24" t="s">
        <v>37</v>
      </c>
      <c r="AX40" s="6"/>
      <c r="AY40" s="6"/>
      <c r="AZ40" s="6"/>
      <c r="BA40" s="6"/>
      <c r="BB40" s="6"/>
      <c r="BC40" s="6"/>
      <c r="BD40" s="6"/>
      <c r="BE40" s="6"/>
      <c r="BF40" s="6"/>
      <c r="BG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</row>
    <row r="41" spans="1:169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</row>
    <row r="42" spans="1:169" x14ac:dyDescent="0.25">
      <c r="A42" s="54" t="s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Z42" s="18"/>
      <c r="AA42" s="13"/>
      <c r="AB42" s="13"/>
      <c r="AC42" s="13"/>
      <c r="AD42" s="13"/>
      <c r="AE42" s="13"/>
      <c r="AF42" s="13"/>
      <c r="AG42" s="13"/>
      <c r="AH42" s="13"/>
      <c r="AI42" s="13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V42" s="24"/>
    </row>
    <row r="43" spans="1:169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Z43" s="18"/>
      <c r="AA43" s="13"/>
      <c r="AB43" s="13"/>
      <c r="AC43" s="13"/>
      <c r="AD43" s="13"/>
      <c r="AE43" s="13"/>
      <c r="AF43" s="13"/>
      <c r="AG43" s="13"/>
      <c r="AH43" s="13"/>
      <c r="AI43" s="13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V43" s="24"/>
    </row>
    <row r="44" spans="1:169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EV44" s="24"/>
    </row>
    <row r="45" spans="1:169" x14ac:dyDescent="0.25">
      <c r="EV45" s="24"/>
    </row>
    <row r="46" spans="1:169" x14ac:dyDescent="0.25">
      <c r="EV46" s="24"/>
    </row>
  </sheetData>
  <mergeCells count="2">
    <mergeCell ref="CT38:DE40"/>
    <mergeCell ref="FB38:FM40"/>
  </mergeCells>
  <conditionalFormatting sqref="L16">
    <cfRule type="iconSet" priority="206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205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204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203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202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201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200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99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98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97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96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95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94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93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92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91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90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73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V12">
    <cfRule type="iconSet" priority="172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V13">
    <cfRule type="iconSet" priority="171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V15">
    <cfRule type="iconSet" priority="170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1">
    <cfRule type="iconSet" priority="165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2">
    <cfRule type="iconSet" priority="164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3">
    <cfRule type="iconSet" priority="163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6">
    <cfRule type="iconSet" priority="162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5">
    <cfRule type="iconSet" priority="161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orientation="landscape" horizontalDpi="1200" verticalDpi="1200" r:id="rId1"/>
  <headerFooter>
    <oddHeader>&amp;CIllinois Community College Board
Kankakee Community College versus STATEWIDE
Program Years: 2007 - 2018</oddHeader>
    <oddFooter>&amp;LSOURCE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40" man="1"/>
    <brk id="25" min="3" max="40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40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Kankakee Overview</vt:lpstr>
      <vt:lpstr>'Kankakee Overview'!Print_Area</vt:lpstr>
      <vt:lpstr>'Kankakee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Michelle Dufour</cp:lastModifiedBy>
  <cp:lastPrinted>2016-12-22T18:40:59Z</cp:lastPrinted>
  <dcterms:created xsi:type="dcterms:W3CDTF">2010-06-25T15:56:08Z</dcterms:created>
  <dcterms:modified xsi:type="dcterms:W3CDTF">2019-01-04T16:58:25Z</dcterms:modified>
</cp:coreProperties>
</file>