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290"/>
  </bookViews>
  <sheets>
    <sheet name="Joliet Overview" sheetId="1" r:id="rId1"/>
  </sheets>
  <definedNames>
    <definedName name="_AMO_UniqueIdentifier" hidden="1">"'7b1a1e15-42ce-4f51-ab08-3e25ec332bdf'"</definedName>
    <definedName name="_xlnm.Print_Area" localSheetId="0">'Joliet Overview'!$A$4:$FM$41</definedName>
    <definedName name="_xlnm.Print_Titles" localSheetId="0">'Joliet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FH13" i="1"/>
  <c r="FI13" i="1" s="1"/>
  <c r="EV13" i="1"/>
  <c r="EW13" i="1" s="1"/>
  <c r="EN13" i="1"/>
  <c r="EO12" i="1"/>
  <c r="FL12" i="1"/>
  <c r="EZ12" i="1"/>
  <c r="EO11" i="1"/>
  <c r="EZ11" i="1"/>
  <c r="FL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B11" i="1"/>
  <c r="EB13" i="1" l="1"/>
  <c r="EC12" i="1"/>
  <c r="DQ14" i="1"/>
  <c r="EC16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6" i="1" l="1"/>
  <c r="CS14" i="1"/>
  <c r="DE15" i="1"/>
  <c r="DD13" i="1"/>
  <c r="DE12" i="1"/>
  <c r="DE11" i="1"/>
  <c r="DE13" i="1" l="1"/>
  <c r="CF32" i="1"/>
  <c r="CN11" i="1" l="1"/>
  <c r="CF14" i="1" l="1"/>
  <c r="CG14" i="1" s="1"/>
  <c r="CR34" i="1"/>
  <c r="CR33" i="1"/>
  <c r="CN31" i="1"/>
  <c r="CR31" i="1" s="1"/>
  <c r="CR30" i="1"/>
  <c r="CR29" i="1"/>
  <c r="CN29" i="1"/>
  <c r="CR16" i="1"/>
  <c r="CS16" i="1" s="1"/>
  <c r="CR15" i="1"/>
  <c r="CS15" i="1" s="1"/>
  <c r="CN13" i="1"/>
  <c r="CR13" i="1" s="1"/>
  <c r="CR12" i="1"/>
  <c r="CR11" i="1"/>
  <c r="CS11" i="1" s="1"/>
  <c r="CS12" i="1" l="1"/>
  <c r="CS13" i="1"/>
  <c r="BT32" i="1"/>
  <c r="BT14" i="1" l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6" i="1"/>
  <c r="CG13" i="1"/>
  <c r="BU14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1" i="1"/>
  <c r="BI16" i="1"/>
  <c r="BI15" i="1"/>
  <c r="BI12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K16" i="1" s="1"/>
  <c r="AJ15" i="1"/>
  <c r="AK15" i="1" s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Y11" i="1" s="1"/>
  <c r="H29" i="1"/>
  <c r="L29" i="1" s="1"/>
  <c r="Y13" i="1" l="1"/>
  <c r="M12" i="1"/>
  <c r="Y12" i="1"/>
  <c r="AW16" i="1"/>
  <c r="AW15" i="1"/>
  <c r="M16" i="1"/>
  <c r="AW13" i="1"/>
  <c r="AW12" i="1"/>
  <c r="M11" i="1"/>
  <c r="AW11" i="1"/>
  <c r="AK11" i="1"/>
  <c r="AK13" i="1"/>
  <c r="M15" i="1"/>
  <c r="Y16" i="1"/>
  <c r="AK12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<sst xmlns="http://schemas.openxmlformats.org/spreadsheetml/2006/main" count="886" uniqueCount="57">
  <si>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</si>
  <si>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</si>
  <si>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</si>
  <si>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</si>
  <si>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</si>
  <si>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</si>
  <si>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</si>
  <si>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</si>
  <si>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</si>
  <si>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</si>
  <si>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</si>
  <si>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</si>
  <si>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</si>
  <si>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</si>
  <si>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</si>
  <si>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</si>
  <si>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</si>
  <si>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</si>
  <si>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</si>
  <si>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</si>
  <si>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</si>
  <si>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</si>
  <si>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Joliet Junior College</t>
  </si>
  <si>
    <t>Joliet Junior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</si>
  <si>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</si>
  <si>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</si>
  <si>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</si>
  <si>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</si>
  <si>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</si>
  <si>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</si>
  <si>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</si>
  <si>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</si>
  <si>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</si>
  <si>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</si>
  <si>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</si>
  <si>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</si>
  <si>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</si>
  <si>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</si>
  <si>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</si>
  <si>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</si>
  <si>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Joliet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</si>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</sst>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112</v>
      </c>
      <c r="C11" s="12"/>
      <c r="D11" s="14">
        <v>142</v>
      </c>
      <c r="E11" s="12"/>
      <c r="F11" s="14">
        <v>665</v>
      </c>
      <c r="G11" s="12"/>
      <c r="H11" s="14">
        <v>919</v>
      </c>
      <c r="I11" s="14"/>
      <c r="J11" s="14">
        <v>1437</v>
      </c>
      <c r="K11" s="12"/>
      <c r="L11" s="59">
        <f>H11/J11</f>
        <v>0.63952679192762696</v>
      </c>
      <c r="M11" s="15">
        <f t="shared" ref="M11:M16" si="0">L11-L29</f>
        <v>-5.6854682911491095E-2</v>
      </c>
      <c r="N11" s="14">
        <v>250</v>
      </c>
      <c r="O11" s="12"/>
      <c r="P11" s="14">
        <v>143</v>
      </c>
      <c r="Q11" s="12"/>
      <c r="R11" s="14">
        <v>697</v>
      </c>
      <c r="S11" s="12"/>
      <c r="T11" s="14">
        <v>1090</v>
      </c>
      <c r="U11" s="14"/>
      <c r="V11" s="14">
        <v>1589</v>
      </c>
      <c r="W11" s="12"/>
      <c r="X11" s="59">
        <f t="shared" ref="X11:X16" si="1">T11/V11</f>
        <v>0.6859660163624921</v>
      </c>
      <c r="Y11" s="15">
        <f t="shared" ref="Y11:Y16" si="2">X11-X29</f>
        <v>-5.1227818772124456E-2</v>
      </c>
      <c r="Z11" s="13">
        <v>292</v>
      </c>
      <c r="AA11" s="13"/>
      <c r="AB11" s="13">
        <v>142</v>
      </c>
      <c r="AC11" s="13"/>
      <c r="AD11" s="13">
        <v>739</v>
      </c>
      <c r="AE11" s="13"/>
      <c r="AF11" s="13">
        <v>1173</v>
      </c>
      <c r="AG11" s="13"/>
      <c r="AH11" s="13">
        <v>1591</v>
      </c>
      <c r="AI11" s="13"/>
      <c r="AJ11" s="59">
        <f t="shared" ref="AJ11:AJ16" si="3">AF11/AH11</f>
        <v>0.73727215587680706</v>
      </c>
      <c r="AK11" s="15">
        <f>AJ11-AJ29</f>
        <v>-5.2553092082170072E-2</v>
      </c>
      <c r="AL11" s="14">
        <v>212</v>
      </c>
      <c r="AM11" s="14"/>
      <c r="AN11" s="14">
        <v>160</v>
      </c>
      <c r="AO11" s="14"/>
      <c r="AP11" s="14">
        <v>754</v>
      </c>
      <c r="AQ11" s="14"/>
      <c r="AR11" s="14">
        <v>1126</v>
      </c>
      <c r="AS11" s="14"/>
      <c r="AT11" s="14">
        <v>1489</v>
      </c>
      <c r="AU11" s="15"/>
      <c r="AV11" s="59">
        <f t="shared" ref="AV11:AV16" si="4">AR11/AT11</f>
        <v>0.75621222296843515</v>
      </c>
      <c r="AW11" s="15">
        <f t="shared" ref="AW11:AW16" si="5">AV11-AV29</f>
        <v>-3.8565934028151894E-2</v>
      </c>
      <c r="AX11" s="64">
        <v>168</v>
      </c>
      <c r="AY11" s="64"/>
      <c r="AZ11" s="64">
        <v>149</v>
      </c>
      <c r="BA11" s="64"/>
      <c r="BB11" s="64">
        <v>840</v>
      </c>
      <c r="BC11" s="64"/>
      <c r="BD11" s="64">
        <f t="shared" ref="BD11" si="6">SUM(AZ11,BB11,AX11)</f>
        <v>1157</v>
      </c>
      <c r="BE11" s="64"/>
      <c r="BF11" s="64">
        <v>1553</v>
      </c>
      <c r="BG11" s="46"/>
      <c r="BH11" s="59">
        <f>BD11/BF11</f>
        <v>0.74500965872504832</v>
      </c>
      <c r="BI11" s="15">
        <f>BH11-BH29</f>
        <v>-4.2509788120241199E-2</v>
      </c>
      <c r="BJ11" s="71">
        <v>183</v>
      </c>
      <c r="BK11" s="71"/>
      <c r="BL11" s="71">
        <v>157</v>
      </c>
      <c r="BM11" s="71"/>
      <c r="BN11" s="71">
        <v>872</v>
      </c>
      <c r="BO11" s="71"/>
      <c r="BP11" s="71">
        <f>SUM(BJ11,BL11,BN11)</f>
        <v>1212</v>
      </c>
      <c r="BQ11" s="71"/>
      <c r="BR11" s="71">
        <v>1634</v>
      </c>
      <c r="BS11" s="46"/>
      <c r="BT11" s="59">
        <f>BP11/BR11</f>
        <v>0.74173806609547122</v>
      </c>
      <c r="BU11" s="15">
        <f t="shared" ref="BU11:BU16" si="7">BT11-BT29</f>
        <v>-3.0039401130189214E-2</v>
      </c>
      <c r="BV11" s="71">
        <v>223</v>
      </c>
      <c r="BW11" s="71"/>
      <c r="BX11" s="71">
        <v>225</v>
      </c>
      <c r="BY11" s="71"/>
      <c r="BZ11" s="71">
        <v>897</v>
      </c>
      <c r="CA11" s="71"/>
      <c r="CB11" s="71">
        <f>SUM(BV11,BX11,BZ11)</f>
        <v>1345</v>
      </c>
      <c r="CC11" s="71"/>
      <c r="CD11" s="71">
        <v>1950</v>
      </c>
      <c r="CE11" s="46"/>
      <c r="CF11" s="59">
        <f>CB11/CD11</f>
        <v>0.68974358974358974</v>
      </c>
      <c r="CG11" s="15">
        <f t="shared" ref="CG11:CG16" si="8">CF11-CF29</f>
        <v>-6.1310640447203801E-2</v>
      </c>
      <c r="CH11" s="75">
        <v>276</v>
      </c>
      <c r="CI11" s="76"/>
      <c r="CJ11" s="75">
        <v>216</v>
      </c>
      <c r="CK11" s="76"/>
      <c r="CL11" s="75">
        <v>1076</v>
      </c>
      <c r="CM11" s="76"/>
      <c r="CN11" s="74">
        <f t="shared" ref="CN11" si="9">SUM(CL11,CJ11,CH11)</f>
        <v>1568</v>
      </c>
      <c r="CO11" s="74"/>
      <c r="CP11" s="75">
        <v>2211</v>
      </c>
      <c r="CQ11" s="46"/>
      <c r="CR11" s="59">
        <f>CN11/CP11</f>
        <v>0.7091813658977838</v>
      </c>
      <c r="CS11" s="15">
        <f t="shared" ref="CS11:CS16" si="10">CR11-CR29</f>
        <v>-5.8573125120180314E-2</v>
      </c>
      <c r="CT11" s="75">
        <v>203</v>
      </c>
      <c r="CU11" s="76"/>
      <c r="CV11" s="75">
        <v>198</v>
      </c>
      <c r="CW11" s="76"/>
      <c r="CX11" s="75">
        <v>1103</v>
      </c>
      <c r="CY11" s="76"/>
      <c r="CZ11" s="74">
        <f t="shared" ref="CZ11" si="11">SUM(CX11,CV11,CT11)</f>
        <v>1504</v>
      </c>
      <c r="DA11" s="74"/>
      <c r="DB11" s="75">
        <v>2127</v>
      </c>
      <c r="DC11" s="46"/>
      <c r="DD11" s="59">
        <f>CZ11/DB11</f>
        <v>0.7070992007522332</v>
      </c>
      <c r="DE11" s="15">
        <f>DD11-DD29</f>
        <v>-6.966290299886857E-2</v>
      </c>
      <c r="DF11" s="75">
        <v>162</v>
      </c>
      <c r="DG11" s="76"/>
      <c r="DH11" s="75">
        <v>161</v>
      </c>
      <c r="DI11" s="76"/>
      <c r="DJ11" s="75">
        <v>957</v>
      </c>
      <c r="DK11" s="76"/>
      <c r="DL11" s="74">
        <f t="shared" ref="DL11" si="12">SUM(DJ11,DH11,DF11)</f>
        <v>1280</v>
      </c>
      <c r="DM11" s="74"/>
      <c r="DN11" s="75">
        <v>1816</v>
      </c>
      <c r="DO11" s="46"/>
      <c r="DP11" s="59">
        <f t="shared" ref="DP11:DP16" si="13">DL11/DN11</f>
        <v>0.70484581497797361</v>
      </c>
      <c r="DQ11" s="15">
        <f t="shared" ref="DQ11:DQ16" si="14">DP11-DP29</f>
        <v>-7.4379712693623534E-2</v>
      </c>
      <c r="DR11" s="75">
        <v>96</v>
      </c>
      <c r="DS11" s="76"/>
      <c r="DT11" s="75">
        <v>87</v>
      </c>
      <c r="DU11" s="76"/>
      <c r="DV11" s="75">
        <v>1011</v>
      </c>
      <c r="DW11" s="76"/>
      <c r="DX11" s="74">
        <f t="shared" ref="DX11" si="15">SUM(DV11,DT11,DR11)</f>
        <v>1194</v>
      </c>
      <c r="DY11" s="74"/>
      <c r="DZ11" s="75">
        <v>1533</v>
      </c>
      <c r="EA11" s="46"/>
      <c r="EB11" s="59">
        <f>DX11/DZ11</f>
        <v>0.77886497064579252</v>
      </c>
      <c r="EC11" s="15">
        <f>EB11-EB29</f>
        <v>-8.2509826665022601E-4</v>
      </c>
      <c r="ED11" s="75">
        <v>86</v>
      </c>
      <c r="EE11" s="76"/>
      <c r="EF11" s="75">
        <v>90</v>
      </c>
      <c r="EG11" s="76"/>
      <c r="EH11" s="75">
        <v>944</v>
      </c>
      <c r="EI11" s="76"/>
      <c r="EJ11" s="74">
        <f t="shared" ref="EJ11" si="16">SUM(EH11,EF11,ED11)</f>
        <v>1120</v>
      </c>
      <c r="EK11" s="74"/>
      <c r="EL11" s="75">
        <v>1394</v>
      </c>
      <c r="EM11" s="46"/>
      <c r="EN11" s="59">
        <f>EJ11/EL11</f>
        <v>0.80344332855093259</v>
      </c>
      <c r="EO11" s="15">
        <f>EN11-EN29</f>
        <v>3.379189440328223E-3</v>
      </c>
      <c r="EP11" s="18">
        <f>ED11-DR11</f>
        <v>-10</v>
      </c>
      <c r="EQ11" s="59">
        <f>EP11/DR11</f>
        <v>-0.10416666666666667</v>
      </c>
      <c r="ER11" s="13">
        <f>EF11-DT11</f>
        <v>3</v>
      </c>
      <c r="ES11" s="59">
        <f>ER11/DT11</f>
        <v>3.4482758620689655E-2</v>
      </c>
      <c r="ET11" s="18">
        <f>EH11-DV11</f>
        <v>-67</v>
      </c>
      <c r="EU11" s="68">
        <f>ET11/DV11</f>
        <v>-6.6271018793273989E-2</v>
      </c>
      <c r="EV11" s="13">
        <f>EJ11-DX11</f>
        <v>-74</v>
      </c>
      <c r="EW11" s="59">
        <f>EV11/DX11</f>
        <v>-6.1976549413735343E-2</v>
      </c>
      <c r="EX11" s="13">
        <f>EL11-DZ11</f>
        <v>-139</v>
      </c>
      <c r="EY11" s="59">
        <f>EX11/DZ11</f>
        <v>-9.0671885192433133E-2</v>
      </c>
      <c r="EZ11" s="48">
        <f>EN11-EB11</f>
        <v>2.4578357905140069E-2</v>
      </c>
      <c r="FA11" s="22"/>
      <c r="FB11" s="18">
        <f>ED11-DF11</f>
        <v>-76</v>
      </c>
      <c r="FC11" s="59">
        <f>FB11/DF11</f>
        <v>-0.46913580246913578</v>
      </c>
      <c r="FD11" s="18">
        <f>EF11-DH11</f>
        <v>-71</v>
      </c>
      <c r="FE11" s="68">
        <f>FD11/DH11</f>
        <v>-0.44099378881987578</v>
      </c>
      <c r="FF11" s="18">
        <f>EH11-DJ11</f>
        <v>-13</v>
      </c>
      <c r="FG11" s="68">
        <f>FF11/DJ11</f>
        <v>-1.3584117032392894E-2</v>
      </c>
      <c r="FH11" s="13">
        <f t="shared" ref="FH11:FH13" si="17">EJ11-DL11</f>
        <v>-160</v>
      </c>
      <c r="FI11" s="59">
        <f t="shared" ref="FI11:FI13" si="18">FH11/DL11</f>
        <v>-0.125</v>
      </c>
      <c r="FJ11" s="13">
        <f t="shared" ref="FJ11:FJ13" si="19">EL11-DN11</f>
        <v>-422</v>
      </c>
      <c r="FK11" s="59">
        <f t="shared" ref="FK11:FK13" si="20">FJ11/DN11</f>
        <v>-0.23237885462555066</v>
      </c>
      <c r="FL11" s="50">
        <f>EN11-DP11</f>
        <v>9.8597513572958984E-2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665</v>
      </c>
      <c r="I12" s="14"/>
      <c r="J12" s="14">
        <v>1437</v>
      </c>
      <c r="K12" s="12"/>
      <c r="L12" s="59">
        <f t="shared" ref="L12:L16" si="21">H12/J12</f>
        <v>0.4627696590118302</v>
      </c>
      <c r="M12" s="15">
        <f t="shared" si="0"/>
        <v>-0.11179868504696644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697</v>
      </c>
      <c r="U12" s="14"/>
      <c r="V12" s="14">
        <v>1589</v>
      </c>
      <c r="W12" s="12"/>
      <c r="X12" s="59">
        <f t="shared" si="1"/>
        <v>0.43864065449968531</v>
      </c>
      <c r="Y12" s="15">
        <f t="shared" si="2"/>
        <v>-0.13976313139274926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739</v>
      </c>
      <c r="AG12" s="64"/>
      <c r="AH12" s="64">
        <v>1591</v>
      </c>
      <c r="AJ12" s="59">
        <f t="shared" si="3"/>
        <v>0.46448774355751099</v>
      </c>
      <c r="AK12" s="15">
        <f>AJ12-AJ30</f>
        <v>-0.13230059731017674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754</v>
      </c>
      <c r="AS12" s="64"/>
      <c r="AT12" s="64">
        <v>1489</v>
      </c>
      <c r="AU12" s="15"/>
      <c r="AV12" s="59">
        <f t="shared" si="4"/>
        <v>0.50638012088650097</v>
      </c>
      <c r="AW12" s="15">
        <f t="shared" si="5"/>
        <v>-0.10856868457424984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840</v>
      </c>
      <c r="BE12" s="64"/>
      <c r="BF12" s="64">
        <v>1553</v>
      </c>
      <c r="BG12" s="31"/>
      <c r="BH12" s="59">
        <f>BD12/BF12</f>
        <v>0.54088860270444306</v>
      </c>
      <c r="BI12" s="15">
        <f>BH12-BH30</f>
        <v>-8.2482183812410903E-2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1">
        <v>872</v>
      </c>
      <c r="BQ12" s="71"/>
      <c r="BR12" s="71">
        <v>1634</v>
      </c>
      <c r="BS12" s="31"/>
      <c r="BT12" s="59">
        <f>BP12/BR12</f>
        <v>0.53365973072215422</v>
      </c>
      <c r="BU12" s="15">
        <f t="shared" si="7"/>
        <v>-6.8988835192532627E-2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1">
        <v>897</v>
      </c>
      <c r="CC12" s="71"/>
      <c r="CD12" s="71">
        <v>1950</v>
      </c>
      <c r="CE12" s="31"/>
      <c r="CF12" s="59">
        <f>CB12/CD12</f>
        <v>0.46</v>
      </c>
      <c r="CG12" s="15">
        <f t="shared" si="8"/>
        <v>-0.13750523428975842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5">
        <v>1076</v>
      </c>
      <c r="CO12" s="64"/>
      <c r="CP12" s="75">
        <v>2211</v>
      </c>
      <c r="CQ12" s="31"/>
      <c r="CR12" s="59">
        <f>CN12/CP12</f>
        <v>0.4866576209859792</v>
      </c>
      <c r="CS12" s="15">
        <f t="shared" si="10"/>
        <v>-0.1354980676367753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5">
        <v>1103</v>
      </c>
      <c r="DA12" s="64"/>
      <c r="DB12" s="75">
        <v>2127</v>
      </c>
      <c r="DC12" s="31"/>
      <c r="DD12" s="59">
        <f>CZ12/DB12</f>
        <v>0.51857075693464971</v>
      </c>
      <c r="DE12" s="15">
        <f>DD12-DD30</f>
        <v>-0.1262008796426739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5">
        <v>957</v>
      </c>
      <c r="DM12" s="64"/>
      <c r="DN12" s="75">
        <v>1816</v>
      </c>
      <c r="DO12" s="31"/>
      <c r="DP12" s="59">
        <f t="shared" si="13"/>
        <v>0.52698237885462551</v>
      </c>
      <c r="DQ12" s="15">
        <f t="shared" si="14"/>
        <v>-0.1196853957838987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5">
        <v>1011</v>
      </c>
      <c r="DY12" s="64"/>
      <c r="DZ12" s="75">
        <v>1533</v>
      </c>
      <c r="EA12" s="64"/>
      <c r="EB12" s="59">
        <f>DX12/DZ12</f>
        <v>0.6594911937377691</v>
      </c>
      <c r="EC12" s="15">
        <f>EB12-EB30</f>
        <v>-1.0932398007468258E-4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5">
        <v>944</v>
      </c>
      <c r="EK12" s="64"/>
      <c r="EL12" s="75">
        <v>1394</v>
      </c>
      <c r="EM12" s="64"/>
      <c r="EN12" s="59">
        <f>EJ12/EL12</f>
        <v>0.67718794835007179</v>
      </c>
      <c r="EO12" s="15">
        <f>EN12-EN30</f>
        <v>-1.4837422231456121E-2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-67</v>
      </c>
      <c r="EW12" s="59">
        <f>EV12/DX12</f>
        <v>-6.6271018793273989E-2</v>
      </c>
      <c r="EX12" s="13">
        <f>EL12-DZ12</f>
        <v>-139</v>
      </c>
      <c r="EY12" s="59">
        <f>EX12/DZ12</f>
        <v>-9.0671885192433133E-2</v>
      </c>
      <c r="EZ12" s="48">
        <f>EN12-EB12</f>
        <v>1.769675461230269E-2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-13</v>
      </c>
      <c r="FI12" s="59">
        <f t="shared" si="18"/>
        <v>-1.3584117032392894E-2</v>
      </c>
      <c r="FJ12" s="13">
        <f t="shared" si="19"/>
        <v>-422</v>
      </c>
      <c r="FK12" s="59">
        <f t="shared" si="20"/>
        <v>-0.23237885462555066</v>
      </c>
      <c r="FL12" s="50">
        <f>EN12-DP12</f>
        <v>0.15020556949544628</v>
      </c>
    </row>
    <row r="13" spans="1:169" x14ac:dyDescent="0.25">
      <c r="A13" s="12" t="s">
        <v>18</v>
      </c>
      <c r="B13" s="14">
        <v>208</v>
      </c>
      <c r="C13" s="12"/>
      <c r="D13" s="14">
        <v>832</v>
      </c>
      <c r="E13" s="14"/>
      <c r="F13" s="17" t="s">
        <v>17</v>
      </c>
      <c r="G13" s="12"/>
      <c r="H13" s="14">
        <v>1040</v>
      </c>
      <c r="I13" s="14"/>
      <c r="J13" s="14">
        <v>1473</v>
      </c>
      <c r="K13" s="12"/>
      <c r="L13" s="59">
        <f t="shared" si="21"/>
        <v>0.70604209097080783</v>
      </c>
      <c r="M13" s="15">
        <f t="shared" si="0"/>
        <v>5.5241627431600104E-2</v>
      </c>
      <c r="N13" s="14">
        <v>160</v>
      </c>
      <c r="O13" s="12"/>
      <c r="P13" s="14">
        <v>697</v>
      </c>
      <c r="Q13" s="14"/>
      <c r="R13" s="17" t="s">
        <v>17</v>
      </c>
      <c r="S13" s="12"/>
      <c r="T13" s="14">
        <v>857</v>
      </c>
      <c r="U13" s="14"/>
      <c r="V13" s="14">
        <v>1295</v>
      </c>
      <c r="W13" s="12"/>
      <c r="X13" s="59">
        <f t="shared" si="1"/>
        <v>0.66177606177606174</v>
      </c>
      <c r="Y13" s="15">
        <f t="shared" si="2"/>
        <v>1.0486511124639275E-2</v>
      </c>
      <c r="Z13" s="20">
        <v>97</v>
      </c>
      <c r="AA13"/>
      <c r="AB13" s="20">
        <v>574</v>
      </c>
      <c r="AC13" s="20"/>
      <c r="AD13" s="17" t="s">
        <v>17</v>
      </c>
      <c r="AE13" s="20"/>
      <c r="AF13" s="20">
        <v>671</v>
      </c>
      <c r="AG13" s="20"/>
      <c r="AH13" s="20">
        <v>1243</v>
      </c>
      <c r="AI13" s="13"/>
      <c r="AJ13" s="59">
        <f t="shared" si="3"/>
        <v>0.53982300884955747</v>
      </c>
      <c r="AK13" s="15">
        <f>AJ13-AJ31</f>
        <v>6.2422780799386457E-2</v>
      </c>
      <c r="AL13" s="20">
        <v>75</v>
      </c>
      <c r="AM13" s="20"/>
      <c r="AN13" s="20">
        <v>621</v>
      </c>
      <c r="AO13" s="20"/>
      <c r="AP13" s="17" t="s">
        <v>17</v>
      </c>
      <c r="AQ13" s="20"/>
      <c r="AR13" s="20">
        <v>696</v>
      </c>
      <c r="AS13" s="20"/>
      <c r="AT13" s="20">
        <v>1274</v>
      </c>
      <c r="AU13" s="15"/>
      <c r="AV13" s="59">
        <f t="shared" si="4"/>
        <v>0.54631083202511777</v>
      </c>
      <c r="AW13" s="15">
        <f t="shared" si="5"/>
        <v>6.9422042187810007E-2</v>
      </c>
      <c r="AX13" s="19">
        <v>77</v>
      </c>
      <c r="AY13" s="70"/>
      <c r="AZ13" s="19">
        <v>808</v>
      </c>
      <c r="BA13" s="18"/>
      <c r="BB13" s="52" t="s">
        <v>17</v>
      </c>
      <c r="BC13" s="18"/>
      <c r="BD13" s="46">
        <f>AX13+AZ13</f>
        <v>885</v>
      </c>
      <c r="BE13" s="18"/>
      <c r="BF13" s="19">
        <v>1523</v>
      </c>
      <c r="BH13" s="59">
        <f>BD13/BF13</f>
        <v>0.58108995403808272</v>
      </c>
      <c r="BI13" s="15">
        <f>BH13-BH31</f>
        <v>0.11298127091233473</v>
      </c>
      <c r="BJ13" s="72">
        <v>112</v>
      </c>
      <c r="BK13" s="73"/>
      <c r="BL13" s="72">
        <v>810</v>
      </c>
      <c r="BM13" s="18"/>
      <c r="BN13" s="52" t="s">
        <v>17</v>
      </c>
      <c r="BO13" s="18"/>
      <c r="BP13" s="46">
        <f>BJ13+BL13</f>
        <v>922</v>
      </c>
      <c r="BQ13" s="18"/>
      <c r="BR13" s="72">
        <v>1703</v>
      </c>
      <c r="BT13" s="59">
        <f>BP13/BR13</f>
        <v>0.54139753376394595</v>
      </c>
      <c r="BU13" s="15">
        <f t="shared" si="7"/>
        <v>8.7452530169409626E-2</v>
      </c>
      <c r="BV13" s="72">
        <v>87</v>
      </c>
      <c r="BW13" s="73"/>
      <c r="BX13" s="72">
        <v>783</v>
      </c>
      <c r="BY13" s="18"/>
      <c r="BZ13" s="52" t="s">
        <v>17</v>
      </c>
      <c r="CA13" s="18"/>
      <c r="CB13" s="46">
        <f>BV13+BX13</f>
        <v>870</v>
      </c>
      <c r="CC13" s="18"/>
      <c r="CD13" s="72">
        <v>1600</v>
      </c>
      <c r="CF13" s="59">
        <f>CB13/CD13</f>
        <v>0.54374999999999996</v>
      </c>
      <c r="CG13" s="15">
        <f t="shared" si="8"/>
        <v>9.9946688409432993E-2</v>
      </c>
      <c r="CH13" s="19">
        <v>74</v>
      </c>
      <c r="CI13" s="19"/>
      <c r="CJ13" s="19">
        <v>616</v>
      </c>
      <c r="CK13" s="18"/>
      <c r="CL13" s="52" t="s">
        <v>17</v>
      </c>
      <c r="CM13" s="18"/>
      <c r="CN13" s="46">
        <f>CH13+CJ13</f>
        <v>690</v>
      </c>
      <c r="CO13" s="18"/>
      <c r="CP13" s="19">
        <v>1377</v>
      </c>
      <c r="CR13" s="59">
        <f>CN13/CP13</f>
        <v>0.50108932461873634</v>
      </c>
      <c r="CS13" s="15">
        <f t="shared" si="10"/>
        <v>3.9293938975655307E-2</v>
      </c>
      <c r="CT13" s="19">
        <v>53</v>
      </c>
      <c r="CU13" s="19"/>
      <c r="CV13" s="19">
        <v>716</v>
      </c>
      <c r="CW13" s="18"/>
      <c r="CX13" s="52" t="s">
        <v>17</v>
      </c>
      <c r="CY13" s="18"/>
      <c r="CZ13" s="46">
        <f>CT13+CV13</f>
        <v>769</v>
      </c>
      <c r="DA13" s="18"/>
      <c r="DB13" s="19">
        <v>1073</v>
      </c>
      <c r="DD13" s="59">
        <f>CZ13/DB13</f>
        <v>0.71668219944082012</v>
      </c>
      <c r="DE13" s="15">
        <f>DD13-DD31</f>
        <v>2.9845796407233949E-2</v>
      </c>
      <c r="DF13" s="19">
        <v>49</v>
      </c>
      <c r="DG13" s="19"/>
      <c r="DH13" s="19">
        <v>646</v>
      </c>
      <c r="DI13" s="19"/>
      <c r="DJ13" s="52" t="s">
        <v>17</v>
      </c>
      <c r="DK13" s="19"/>
      <c r="DL13" s="19">
        <f>DF13+DH13</f>
        <v>695</v>
      </c>
      <c r="DM13" s="19"/>
      <c r="DN13" s="19">
        <v>977</v>
      </c>
      <c r="DP13" s="59">
        <f t="shared" si="13"/>
        <v>0.71136131013306036</v>
      </c>
      <c r="DQ13" s="15">
        <f t="shared" si="14"/>
        <v>1.2049819154902774E-2</v>
      </c>
      <c r="DR13" s="19">
        <v>45</v>
      </c>
      <c r="DS13" s="19"/>
      <c r="DT13" s="19">
        <v>605</v>
      </c>
      <c r="DU13" s="19"/>
      <c r="DV13" s="52" t="s">
        <v>17</v>
      </c>
      <c r="DW13" s="19"/>
      <c r="DX13" s="19">
        <f>DR13+DT13</f>
        <v>650</v>
      </c>
      <c r="DY13" s="19"/>
      <c r="DZ13" s="19">
        <v>893</v>
      </c>
      <c r="EB13" s="59">
        <f>DX13/DZ13</f>
        <v>0.72788353863381861</v>
      </c>
      <c r="EC13" s="15">
        <f>EB13-EB31</f>
        <v>1.0931032037512556E-2</v>
      </c>
      <c r="ED13" s="19">
        <v>44</v>
      </c>
      <c r="EE13" s="19"/>
      <c r="EF13" s="19">
        <v>571</v>
      </c>
      <c r="EG13" s="19"/>
      <c r="EH13" s="52" t="s">
        <v>17</v>
      </c>
      <c r="EI13" s="19"/>
      <c r="EJ13" s="19">
        <f>ED13+EF13</f>
        <v>615</v>
      </c>
      <c r="EK13" s="19"/>
      <c r="EL13" s="19">
        <v>799</v>
      </c>
      <c r="EN13" s="59">
        <f>EJ13/EL13</f>
        <v>0.76971214017521905</v>
      </c>
      <c r="EO13" s="15">
        <f>EN13-EN31</f>
        <v>4.5063927187176556E-2</v>
      </c>
      <c r="EP13" s="18">
        <f>ED13-DR13</f>
        <v>-1</v>
      </c>
      <c r="EQ13" s="59">
        <f>EP13/DR13</f>
        <v>-2.2222222222222223E-2</v>
      </c>
      <c r="ER13" s="13">
        <f>EF13-DT13</f>
        <v>-34</v>
      </c>
      <c r="ES13" s="59">
        <f>ER13/DT13</f>
        <v>-5.6198347107438019E-2</v>
      </c>
      <c r="ET13" s="17" t="s">
        <v>17</v>
      </c>
      <c r="EU13" s="17" t="s">
        <v>17</v>
      </c>
      <c r="EV13" s="13">
        <f>EJ13-DX13</f>
        <v>-35</v>
      </c>
      <c r="EW13" s="59">
        <f>EV13/DX13</f>
        <v>-5.3846153846153849E-2</v>
      </c>
      <c r="EX13" s="13">
        <f>EL13-DZ13</f>
        <v>-94</v>
      </c>
      <c r="EY13" s="59">
        <f>EX13/DZ13</f>
        <v>-0.10526315789473684</v>
      </c>
      <c r="EZ13" s="48">
        <f>EN13-EB13</f>
        <v>4.1828601541400445E-2</v>
      </c>
      <c r="FA13" s="22"/>
      <c r="FB13" s="18">
        <f>ED13-DF13</f>
        <v>-5</v>
      </c>
      <c r="FC13" s="59">
        <f>FB13/DF13</f>
        <v>-0.10204081632653061</v>
      </c>
      <c r="FD13" s="18">
        <f>EF13-DH13</f>
        <v>-75</v>
      </c>
      <c r="FE13" s="68">
        <f>FD13/DH13</f>
        <v>-0.11609907120743033</v>
      </c>
      <c r="FF13" s="17" t="s">
        <v>17</v>
      </c>
      <c r="FG13" s="17" t="s">
        <v>17</v>
      </c>
      <c r="FH13" s="13">
        <f t="shared" si="17"/>
        <v>-80</v>
      </c>
      <c r="FI13" s="59">
        <f t="shared" si="18"/>
        <v>-0.11510791366906475</v>
      </c>
      <c r="FJ13" s="13">
        <f t="shared" si="19"/>
        <v>-178</v>
      </c>
      <c r="FK13" s="59">
        <f t="shared" si="20"/>
        <v>-0.18219037871033777</v>
      </c>
      <c r="FL13" s="50">
        <f>EN13-DP13</f>
        <v>5.8350830042158686E-2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533</v>
      </c>
      <c r="I14" s="20"/>
      <c r="J14" s="19">
        <v>616</v>
      </c>
      <c r="K14" s="20"/>
      <c r="L14" s="59">
        <f t="shared" si="21"/>
        <v>0.86525974025974028</v>
      </c>
      <c r="M14" s="15">
        <f t="shared" si="0"/>
        <v>0.16793822408745396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539</v>
      </c>
      <c r="U14" s="14"/>
      <c r="V14" s="14">
        <v>659</v>
      </c>
      <c r="W14" s="14"/>
      <c r="X14" s="59">
        <f t="shared" si="1"/>
        <v>0.81790591805766311</v>
      </c>
      <c r="Y14" s="15">
        <f t="shared" si="2"/>
        <v>0.14838123917652601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620</v>
      </c>
      <c r="AG14" s="67"/>
      <c r="AH14" s="56">
        <v>788</v>
      </c>
      <c r="AI14" s="18"/>
      <c r="AJ14" s="59">
        <f t="shared" si="3"/>
        <v>0.78680203045685282</v>
      </c>
      <c r="AK14" s="15">
        <f t="shared" ref="AK14" si="22">AJ14-AJ32</f>
        <v>0.12904125643465658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619</v>
      </c>
      <c r="AS14" s="18"/>
      <c r="AT14" s="52">
        <v>794</v>
      </c>
      <c r="AU14" s="18"/>
      <c r="AV14" s="59">
        <f t="shared" si="4"/>
        <v>0.77959697732997479</v>
      </c>
      <c r="AW14" s="15">
        <f t="shared" si="5"/>
        <v>0.12153038290001028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706</v>
      </c>
      <c r="BE14" s="18"/>
      <c r="BF14" s="52">
        <v>882</v>
      </c>
      <c r="BG14" s="18"/>
      <c r="BH14" s="59">
        <f t="shared" ref="BH14" si="23">BD14/BF14</f>
        <v>0.80045351473922899</v>
      </c>
      <c r="BI14" s="15">
        <f t="shared" ref="BI14" si="24">BH14-BH32</f>
        <v>0.12934130596339954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728</v>
      </c>
      <c r="BQ14" s="18"/>
      <c r="BR14" s="52">
        <v>943</v>
      </c>
      <c r="BS14" s="18"/>
      <c r="BT14" s="59">
        <f t="shared" ref="BT14" si="25">BP14/BR14</f>
        <v>0.77200424178154825</v>
      </c>
      <c r="BU14" s="15">
        <f t="shared" si="7"/>
        <v>9.7628083995779491E-2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726</v>
      </c>
      <c r="CC14" s="77"/>
      <c r="CD14" s="77">
        <v>919</v>
      </c>
      <c r="CE14" s="18"/>
      <c r="CF14" s="59">
        <f t="shared" ref="CF14" si="26">CB14/CD14</f>
        <v>0.78998911860718168</v>
      </c>
      <c r="CG14" s="15">
        <f t="shared" si="8"/>
        <v>0.11038345009208617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726</v>
      </c>
      <c r="CO14" s="77"/>
      <c r="CP14" s="77">
        <v>943</v>
      </c>
      <c r="CQ14" s="18"/>
      <c r="CR14" s="59">
        <f t="shared" ref="CR14" si="27">CN14/CP14</f>
        <v>0.76988335100742311</v>
      </c>
      <c r="CS14" s="61">
        <f t="shared" si="10"/>
        <v>9.312053049460256E-2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732</v>
      </c>
      <c r="DA14" s="77"/>
      <c r="DB14" s="77">
        <v>952</v>
      </c>
      <c r="DC14" s="18"/>
      <c r="DD14" s="59">
        <f t="shared" ref="DD14" si="28">CZ14/DB14</f>
        <v>0.76890756302521013</v>
      </c>
      <c r="DE14" s="61">
        <f t="shared" ref="DE14" si="29">DD14-DD32</f>
        <v>7.9792490775447478E-2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852</v>
      </c>
      <c r="DM14" s="18"/>
      <c r="DN14" s="52">
        <v>1084</v>
      </c>
      <c r="DO14" s="18"/>
      <c r="DP14" s="59">
        <f t="shared" si="13"/>
        <v>0.7859778597785978</v>
      </c>
      <c r="DQ14" s="15">
        <f t="shared" si="14"/>
        <v>8.482268927987513E-2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1017</v>
      </c>
      <c r="DY14" s="77"/>
      <c r="DZ14" s="77">
        <v>1257</v>
      </c>
      <c r="EA14" s="18"/>
      <c r="EB14" s="59">
        <f t="shared" ref="EB14" si="30">DX14/DZ14</f>
        <v>0.80906921241050123</v>
      </c>
      <c r="EC14" s="15">
        <f t="shared" ref="EC14" si="31">EB14-EB32</f>
        <v>8.6242449570058444E-2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165</v>
      </c>
      <c r="EW14" s="59">
        <f>EV14/DL14</f>
        <v>0.19366197183098591</v>
      </c>
      <c r="EX14" s="13">
        <f>DZ14-DN14</f>
        <v>173</v>
      </c>
      <c r="EY14" s="59">
        <f>EX14/DN14</f>
        <v>0.15959409594095941</v>
      </c>
      <c r="EZ14" s="48">
        <f>EB14-DP14</f>
        <v>2.3091352631903428E-2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285</v>
      </c>
      <c r="FI14" s="59">
        <f>FH14/CZ14</f>
        <v>0.38934426229508196</v>
      </c>
      <c r="FJ14" s="13">
        <f>DZ14-DB14</f>
        <v>305</v>
      </c>
      <c r="FK14" s="59">
        <f>FJ14/DB14</f>
        <v>0.32037815126050423</v>
      </c>
      <c r="FL14" s="50">
        <f>EB14-DD14</f>
        <v>4.0161649385291098E-2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1342</v>
      </c>
      <c r="I15" s="13"/>
      <c r="J15" s="13">
        <v>5407</v>
      </c>
      <c r="K15" s="12"/>
      <c r="L15" s="59">
        <f t="shared" si="21"/>
        <v>0.24819678194932496</v>
      </c>
      <c r="M15" s="15">
        <f t="shared" si="0"/>
        <v>4.212613683135924E-2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1238</v>
      </c>
      <c r="U15" s="13"/>
      <c r="V15" s="13">
        <v>5545</v>
      </c>
      <c r="W15" s="12"/>
      <c r="X15" s="59">
        <f t="shared" si="1"/>
        <v>0.22326420198376917</v>
      </c>
      <c r="Y15" s="15">
        <f t="shared" si="2"/>
        <v>2.2159741492865176E-2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1343</v>
      </c>
      <c r="AG15" s="13"/>
      <c r="AH15" s="13">
        <v>6084</v>
      </c>
      <c r="AJ15" s="59">
        <f t="shared" si="3"/>
        <v>0.22074293228139383</v>
      </c>
      <c r="AK15" s="15">
        <f>AJ15-AJ33</f>
        <v>1.4092703838432058E-2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1479</v>
      </c>
      <c r="AS15" s="14"/>
      <c r="AT15" s="14">
        <v>6636</v>
      </c>
      <c r="AU15" s="15"/>
      <c r="AV15" s="59">
        <f t="shared" si="4"/>
        <v>0.22287522603978299</v>
      </c>
      <c r="AW15" s="15">
        <f t="shared" si="5"/>
        <v>2.6417133931437548E-2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1445</v>
      </c>
      <c r="BE15" s="19"/>
      <c r="BF15" s="19">
        <v>6401</v>
      </c>
      <c r="BG15" s="31"/>
      <c r="BH15" s="59">
        <f>BD15/BF15</f>
        <v>0.2257459771910639</v>
      </c>
      <c r="BI15" s="15">
        <f>BH15-BH33</f>
        <v>3.2821683618511344E-2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1456</v>
      </c>
      <c r="BQ15" s="19"/>
      <c r="BR15" s="19">
        <v>6302</v>
      </c>
      <c r="BS15" s="31"/>
      <c r="BT15" s="59">
        <f>BP15/BR15</f>
        <v>0.23103776578863852</v>
      </c>
      <c r="BU15" s="15">
        <f t="shared" si="7"/>
        <v>3.7368566076834725E-2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2442</v>
      </c>
      <c r="CC15" s="19"/>
      <c r="CD15" s="19">
        <v>8166</v>
      </c>
      <c r="CE15" s="31"/>
      <c r="CF15" s="59">
        <f>CB15/CD15</f>
        <v>0.29904481998530491</v>
      </c>
      <c r="CG15" s="15">
        <f t="shared" si="8"/>
        <v>9.9032107761795773E-2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1311</v>
      </c>
      <c r="CO15" s="19"/>
      <c r="CP15" s="19">
        <v>5747</v>
      </c>
      <c r="CQ15" s="31"/>
      <c r="CR15" s="59">
        <f>CN15/CP15</f>
        <v>0.22811901861840961</v>
      </c>
      <c r="CS15" s="15">
        <f t="shared" si="10"/>
        <v>3.8670687038098339E-2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1157</v>
      </c>
      <c r="DA15" s="19"/>
      <c r="DB15" s="19">
        <v>5084</v>
      </c>
      <c r="DC15" s="31"/>
      <c r="DD15" s="59">
        <f>CZ15/DB15</f>
        <v>0.22757671125098347</v>
      </c>
      <c r="DE15" s="15">
        <f>DD15-DD33</f>
        <v>3.7788996448327644E-2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1050</v>
      </c>
      <c r="DM15" s="19"/>
      <c r="DN15" s="19">
        <v>4690</v>
      </c>
      <c r="DO15" s="31"/>
      <c r="DP15" s="59">
        <f t="shared" si="13"/>
        <v>0.22388059701492538</v>
      </c>
      <c r="DQ15" s="15">
        <f t="shared" si="14"/>
        <v>3.153849011980947E-2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986</v>
      </c>
      <c r="DY15" s="19"/>
      <c r="DZ15" s="19">
        <v>4418</v>
      </c>
      <c r="EA15" s="31"/>
      <c r="EB15" s="59">
        <f>DX15/DZ15</f>
        <v>0.22317790855590766</v>
      </c>
      <c r="EC15" s="15">
        <f>EB15-EB33</f>
        <v>3.1602070821916572E-2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929</v>
      </c>
      <c r="EK15" s="19"/>
      <c r="EL15" s="19">
        <v>4308</v>
      </c>
      <c r="EM15" s="31"/>
      <c r="EN15" s="59">
        <f>EJ15/EL15</f>
        <v>0.21564531104921078</v>
      </c>
      <c r="EO15" s="15">
        <f>EN15-EN33</f>
        <v>2.764833041659126E-2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-57</v>
      </c>
      <c r="EW15" s="59">
        <f t="shared" ref="EW15:EW16" si="33">EV15/DX15</f>
        <v>-5.7809330628803245E-2</v>
      </c>
      <c r="EX15" s="13">
        <f t="shared" ref="EX15:EX16" si="34">EL15-DZ15</f>
        <v>-110</v>
      </c>
      <c r="EY15" s="59">
        <f t="shared" ref="EY15:EY16" si="35">EX15/DZ15</f>
        <v>-2.489814395654142E-2</v>
      </c>
      <c r="EZ15" s="48">
        <f>EN15-EB15</f>
        <v>-7.5325975066968809E-3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-121</v>
      </c>
      <c r="FI15" s="59">
        <f t="shared" ref="FI15:FI16" si="37">FH15/DL15</f>
        <v>-0.11523809523809524</v>
      </c>
      <c r="FJ15" s="13">
        <f t="shared" ref="FJ15:FJ16" si="38">EL15-DN15</f>
        <v>-382</v>
      </c>
      <c r="FK15" s="59">
        <f t="shared" ref="FK15:FK16" si="39">FJ15/DN15</f>
        <v>-8.1449893390191902E-2</v>
      </c>
      <c r="FL15" s="50">
        <f>EN15-DP15</f>
        <v>-8.2352859657146005E-3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110</v>
      </c>
      <c r="I16" s="14"/>
      <c r="J16" s="17">
        <v>593</v>
      </c>
      <c r="K16" s="12"/>
      <c r="L16" s="59">
        <f t="shared" si="21"/>
        <v>0.18549747048903878</v>
      </c>
      <c r="M16" s="15">
        <f t="shared" si="0"/>
        <v>2.8805823498654487E-2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116</v>
      </c>
      <c r="U16" s="14"/>
      <c r="V16" s="17">
        <v>660</v>
      </c>
      <c r="W16" s="12"/>
      <c r="X16" s="59">
        <f t="shared" si="1"/>
        <v>0.17575757575757575</v>
      </c>
      <c r="Y16" s="15">
        <f t="shared" si="2"/>
        <v>2.4427292754694879E-2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97</v>
      </c>
      <c r="AG16" s="13"/>
      <c r="AH16" s="13">
        <v>754</v>
      </c>
      <c r="AJ16" s="59">
        <f t="shared" si="3"/>
        <v>0.1286472148541114</v>
      </c>
      <c r="AK16" s="15">
        <f>AJ16-AJ34</f>
        <v>-2.152577293882546E-2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114</v>
      </c>
      <c r="AS16" s="12"/>
      <c r="AT16" s="14">
        <v>711</v>
      </c>
      <c r="AU16" s="15"/>
      <c r="AV16" s="59">
        <f t="shared" si="4"/>
        <v>0.16033755274261605</v>
      </c>
      <c r="AW16" s="15">
        <f t="shared" si="5"/>
        <v>1.3194051407155238E-2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154</v>
      </c>
      <c r="BE16" s="70"/>
      <c r="BF16" s="19">
        <v>775</v>
      </c>
      <c r="BG16" s="31"/>
      <c r="BH16" s="59">
        <f>BD16/BF16</f>
        <v>0.19870967741935483</v>
      </c>
      <c r="BI16" s="15">
        <f>BH16-BH34</f>
        <v>4.4008457305565241E-2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142</v>
      </c>
      <c r="BQ16" s="70"/>
      <c r="BR16" s="19">
        <v>823</v>
      </c>
      <c r="BS16" s="31"/>
      <c r="BT16" s="59">
        <f>BP16/BR16</f>
        <v>0.17253948967193194</v>
      </c>
      <c r="BU16" s="15">
        <f t="shared" si="7"/>
        <v>2.0534505901972283E-2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148</v>
      </c>
      <c r="CC16" s="70"/>
      <c r="CD16" s="19">
        <v>787</v>
      </c>
      <c r="CE16" s="31"/>
      <c r="CF16" s="59">
        <f>CB16/CD16</f>
        <v>0.18805590851334181</v>
      </c>
      <c r="CG16" s="15">
        <f t="shared" si="8"/>
        <v>3.5539193488742349E-2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157</v>
      </c>
      <c r="CO16" s="70"/>
      <c r="CP16" s="19">
        <v>813</v>
      </c>
      <c r="CQ16" s="31"/>
      <c r="CR16" s="59">
        <f>CN16/CP16</f>
        <v>0.19311193111931119</v>
      </c>
      <c r="CS16" s="15">
        <f t="shared" si="10"/>
        <v>4.7817238836667109E-2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178</v>
      </c>
      <c r="DA16" s="70"/>
      <c r="DB16" s="19">
        <v>789</v>
      </c>
      <c r="DC16" s="31"/>
      <c r="DD16" s="59">
        <f>CZ16/DB16</f>
        <v>0.2256020278833967</v>
      </c>
      <c r="DE16" s="15">
        <f>DD16-DD34</f>
        <v>7.6210683590979461E-2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146</v>
      </c>
      <c r="DM16" s="70"/>
      <c r="DN16" s="19">
        <v>873</v>
      </c>
      <c r="DO16" s="31"/>
      <c r="DP16" s="59">
        <f t="shared" si="13"/>
        <v>0.1672394043528064</v>
      </c>
      <c r="DQ16" s="15">
        <f t="shared" si="14"/>
        <v>1.6416639443467773E-2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175</v>
      </c>
      <c r="DY16" s="70"/>
      <c r="DZ16" s="19">
        <v>1016</v>
      </c>
      <c r="EA16" s="31"/>
      <c r="EB16" s="59">
        <f>DX16/DZ16</f>
        <v>0.17224409448818898</v>
      </c>
      <c r="EC16" s="15">
        <f>EB16-EB34</f>
        <v>2.5308712796709737E-2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151</v>
      </c>
      <c r="EK16" s="70"/>
      <c r="EL16" s="19">
        <v>892</v>
      </c>
      <c r="EM16" s="31"/>
      <c r="EN16" s="59">
        <f>EJ16/EL16</f>
        <v>0.16928251121076232</v>
      </c>
      <c r="EO16" s="15">
        <f>EN16-EN34</f>
        <v>2.6408254931562541E-2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-24</v>
      </c>
      <c r="EW16" s="59">
        <f t="shared" si="33"/>
        <v>-0.13714285714285715</v>
      </c>
      <c r="EX16" s="13">
        <f t="shared" si="34"/>
        <v>-124</v>
      </c>
      <c r="EY16" s="59">
        <f t="shared" si="35"/>
        <v>-0.12204724409448819</v>
      </c>
      <c r="EZ16" s="48">
        <f>EN16-EB16</f>
        <v>-2.9615832774266548E-3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5</v>
      </c>
      <c r="FI16" s="59">
        <f t="shared" si="37"/>
        <v>3.4246575342465752E-2</v>
      </c>
      <c r="FJ16" s="13">
        <f t="shared" si="38"/>
        <v>19</v>
      </c>
      <c r="FK16" s="59">
        <f t="shared" si="39"/>
        <v>2.1764032073310423E-2</v>
      </c>
      <c r="FL16" s="50">
        <f>EN16-DP16</f>
        <v>2.0431068579559175E-3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4">
        <v>2756</v>
      </c>
      <c r="CI29" s="70"/>
      <c r="CJ29" s="19">
        <v>2107</v>
      </c>
      <c r="CK29" s="70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4">
        <v>2320</v>
      </c>
      <c r="CU29" s="70"/>
      <c r="CV29" s="19">
        <v>1723</v>
      </c>
      <c r="CW29" s="70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4">
        <v>2363</v>
      </c>
      <c r="DG29" s="70"/>
      <c r="DH29" s="19">
        <v>1625</v>
      </c>
      <c r="DI29" s="70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4">
        <v>2043</v>
      </c>
      <c r="DS29" s="70"/>
      <c r="DT29" s="19">
        <v>1390</v>
      </c>
      <c r="DU29" s="70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4">
        <v>1761</v>
      </c>
      <c r="EE29" s="70"/>
      <c r="EF29" s="19">
        <v>1271</v>
      </c>
      <c r="EG29" s="70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4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4">
        <v>1013</v>
      </c>
      <c r="CU31" s="70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4">
        <v>898</v>
      </c>
      <c r="DG31" s="70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4">
        <v>970</v>
      </c>
      <c r="DS31" s="70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4">
        <v>914</v>
      </c>
      <c r="EE31" s="70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200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99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98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97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96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95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94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93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92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91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90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89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88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87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86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85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84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6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6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6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6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61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6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59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58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5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Joliet Junior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Joliet Overview</vt:lpstr>
      <vt:lpstr>'Joliet Overview'!Print_Area</vt:lpstr>
      <vt:lpstr>'Joliet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2016-12-22T18:40:44Z</cp:lastPrinted>
  <dcterms:created xsi:type="dcterms:W3CDTF">2010-06-25T15:56:08Z</dcterms:created>
  <dcterms:modified xsi:type="dcterms:W3CDTF">2019-01-04T16:58:34Z</dcterms:modified>
</cp:coreProperties>
</file>