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15" yWindow="0" windowWidth="28815" windowHeight="7245"/>
  </bookViews>
  <sheets>
    <sheet name="Elgin Overview" sheetId="1" r:id="rId1"/>
  </sheets>
  <definedNames>
    <definedName name="_AMO_UniqueIdentifier" hidden="1">"'eb6725bf-0404-48a2-b86f-1586cd2cb757'"</definedName>
    <definedName name="_xlnm.Print_Area" localSheetId="0">'Elgin Overview'!$A$4:$FM$41</definedName>
    <definedName name="_xlnm.Print_Titles" localSheetId="0">'Elgin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C14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EB13" i="1"/>
  <c r="DX13" i="1"/>
  <c r="EB12" i="1"/>
  <c r="EC12" i="1" s="1"/>
  <c r="EB11" i="1"/>
  <c r="EC16" i="1" l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5" i="1"/>
  <c r="DE16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6" i="1"/>
  <c r="CG13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I12" i="1" l="1"/>
  <c r="BI16" i="1"/>
  <c r="BI11" i="1"/>
  <c r="BH13" i="1"/>
  <c r="BI15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6" i="1" l="1"/>
  <c r="AW12" i="1"/>
  <c r="AW15" i="1"/>
  <c r="AW11" i="1"/>
  <c r="AW13" i="1"/>
  <c r="AJ16" i="1"/>
  <c r="AJ15" i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L14" i="1"/>
  <c r="M14" i="1" s="1"/>
  <c r="L13" i="1"/>
  <c r="L12" i="1"/>
  <c r="L11" i="1"/>
  <c r="T31" i="1"/>
  <c r="X31" i="1" s="1"/>
  <c r="H31" i="1"/>
  <c r="L31" i="1" s="1"/>
  <c r="T29" i="1"/>
  <c r="X29" i="1" s="1"/>
  <c r="H29" i="1"/>
  <c r="L29" i="1" s="1"/>
  <c r="M11" i="1" s="1"/>
  <c r="Y16" i="1" l="1"/>
  <c r="M12" i="1"/>
  <c r="M16" i="1"/>
  <c r="M13" i="1"/>
  <c r="M15" i="1"/>
  <c r="Y12" i="1"/>
  <c r="Y13" i="1"/>
  <c r="AK12" i="1"/>
  <c r="AK16" i="1"/>
  <c r="AK15" i="1"/>
  <c r="Y11" i="1"/>
  <c r="AK13" i="1" l="1"/>
  <c r="AK11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<sst xmlns="http://schemas.openxmlformats.org/spreadsheetml/2006/main" count="886" uniqueCount="57">
  <si>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</si>
  <si>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</si>
  <si>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</si>
  <si>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</si>
  <si>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</si>
  <si>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</si>
  <si>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</si>
  <si>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</si>
  <si>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</si>
  <si>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</si>
  <si>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</si>
  <si>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</si>
  <si>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</si>
  <si>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</si>
  <si>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</si>
  <si>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</si>
  <si>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</si>
  <si>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</si>
  <si>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</si>
  <si>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</si>
  <si>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</si>
  <si>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</si>
  <si>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Elgin Community College</t>
  </si>
  <si>
    <t>Elgin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</si>
  <si>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</si>
  <si>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</si>
  <si>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</si>
  <si>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</si>
  <si>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</si>
  <si>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</si>
  <si>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</si>
  <si>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</si>
  <si>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</si>
  <si>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</si>
  <si>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</si>
  <si>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</si>
  <si>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</si>
  <si>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</si>
  <si>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</si>
  <si>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</si>
  <si>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Elgin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</si>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</sst>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36</v>
      </c>
      <c r="C11" s="12"/>
      <c r="D11" s="14">
        <v>9</v>
      </c>
      <c r="E11" s="12"/>
      <c r="F11" s="14">
        <v>296</v>
      </c>
      <c r="G11" s="12"/>
      <c r="H11" s="14">
        <v>341</v>
      </c>
      <c r="I11" s="14"/>
      <c r="J11" s="14">
        <v>403</v>
      </c>
      <c r="K11" s="12"/>
      <c r="L11" s="59">
        <f>H11/J11</f>
        <v>0.84615384615384615</v>
      </c>
      <c r="M11" s="15">
        <f t="shared" ref="M11:M16" si="0">L11-L29</f>
        <v>0.14977237131472809</v>
      </c>
      <c r="N11" s="14">
        <v>14</v>
      </c>
      <c r="O11" s="12"/>
      <c r="P11" s="14">
        <v>9</v>
      </c>
      <c r="Q11" s="12"/>
      <c r="R11" s="14">
        <v>233</v>
      </c>
      <c r="S11" s="12"/>
      <c r="T11" s="14">
        <v>256</v>
      </c>
      <c r="U11" s="14"/>
      <c r="V11" s="14">
        <v>302</v>
      </c>
      <c r="W11" s="12"/>
      <c r="X11" s="59">
        <f t="shared" ref="X11:X16" si="1">T11/V11</f>
        <v>0.84768211920529801</v>
      </c>
      <c r="Y11" s="15">
        <f t="shared" ref="Y11:Y16" si="2">X11-X29</f>
        <v>0.11048828407068145</v>
      </c>
      <c r="Z11" s="13">
        <v>111</v>
      </c>
      <c r="AA11" s="13"/>
      <c r="AB11" s="13">
        <v>78</v>
      </c>
      <c r="AC11" s="13"/>
      <c r="AD11" s="13">
        <v>700</v>
      </c>
      <c r="AE11" s="13"/>
      <c r="AF11" s="13">
        <v>889</v>
      </c>
      <c r="AG11" s="13"/>
      <c r="AH11" s="13">
        <v>1124</v>
      </c>
      <c r="AI11" s="13"/>
      <c r="AJ11" s="59">
        <f t="shared" ref="AJ11:AJ16" si="3">AF11/AH11</f>
        <v>0.79092526690391463</v>
      </c>
      <c r="AK11" s="15">
        <f t="shared" ref="AK11:AK16" si="4">AJ11-AJ29</f>
        <v>1.1000189449374975E-3</v>
      </c>
      <c r="AL11" s="14">
        <v>108</v>
      </c>
      <c r="AM11" s="14"/>
      <c r="AN11" s="14">
        <v>68</v>
      </c>
      <c r="AO11" s="14"/>
      <c r="AP11" s="14">
        <v>720</v>
      </c>
      <c r="AQ11" s="14"/>
      <c r="AR11" s="14">
        <v>896</v>
      </c>
      <c r="AS11" s="14"/>
      <c r="AT11" s="14">
        <v>1115</v>
      </c>
      <c r="AU11" s="15"/>
      <c r="AV11" s="59">
        <f>AR11/AT11</f>
        <v>0.80358744394618831</v>
      </c>
      <c r="AW11" s="15">
        <f>AV11-AV29</f>
        <v>8.8092869496012582E-3</v>
      </c>
      <c r="AX11" s="70">
        <v>76</v>
      </c>
      <c r="AY11" s="63"/>
      <c r="AZ11" s="63">
        <v>72</v>
      </c>
      <c r="BA11" s="63"/>
      <c r="BB11" s="63">
        <v>743</v>
      </c>
      <c r="BC11" s="63"/>
      <c r="BD11" s="63">
        <f t="shared" ref="BD11" si="5">SUM(AZ11,BB11,AX11)</f>
        <v>891</v>
      </c>
      <c r="BE11" s="63"/>
      <c r="BF11" s="63">
        <v>1036</v>
      </c>
      <c r="BG11" s="46"/>
      <c r="BH11" s="59">
        <f>BD11/BF11</f>
        <v>0.86003861003861004</v>
      </c>
      <c r="BI11" s="15">
        <f>BH11-BH29</f>
        <v>7.2519163193320524E-2</v>
      </c>
      <c r="BJ11" s="72">
        <v>83</v>
      </c>
      <c r="BK11" s="72"/>
      <c r="BL11" s="72">
        <v>68</v>
      </c>
      <c r="BM11" s="72"/>
      <c r="BN11" s="72">
        <v>815</v>
      </c>
      <c r="BO11" s="72"/>
      <c r="BP11" s="72">
        <f>SUM(BJ11,BL11,BN11)</f>
        <v>966</v>
      </c>
      <c r="BQ11" s="72"/>
      <c r="BR11" s="72">
        <v>1140</v>
      </c>
      <c r="BS11" s="46"/>
      <c r="BT11" s="59">
        <f>BP11/BR11</f>
        <v>0.84736842105263155</v>
      </c>
      <c r="BU11" s="15">
        <f t="shared" ref="BU11:BU16" si="6">BT11-BT29</f>
        <v>7.5590953826971119E-2</v>
      </c>
      <c r="BV11" s="72">
        <v>122</v>
      </c>
      <c r="BW11" s="72"/>
      <c r="BX11" s="72">
        <v>87</v>
      </c>
      <c r="BY11" s="72"/>
      <c r="BZ11" s="72">
        <v>925</v>
      </c>
      <c r="CA11" s="72"/>
      <c r="CB11" s="72">
        <f>SUM(BV11,BX11,BZ11)</f>
        <v>1134</v>
      </c>
      <c r="CC11" s="72"/>
      <c r="CD11" s="72">
        <v>1347</v>
      </c>
      <c r="CE11" s="46"/>
      <c r="CF11" s="59">
        <f>CB11/CD11</f>
        <v>0.84187082405345215</v>
      </c>
      <c r="CG11" s="15">
        <f t="shared" ref="CG11:CG16" si="7">CF11-CF29</f>
        <v>9.0816593862658612E-2</v>
      </c>
      <c r="CH11" s="70">
        <v>137</v>
      </c>
      <c r="CI11" s="76"/>
      <c r="CJ11" s="70">
        <v>126</v>
      </c>
      <c r="CK11" s="76"/>
      <c r="CL11" s="70">
        <v>1031</v>
      </c>
      <c r="CM11" s="76"/>
      <c r="CN11" s="75">
        <f t="shared" ref="CN11" si="8">SUM(CL11,CJ11,CH11)</f>
        <v>1294</v>
      </c>
      <c r="CO11" s="75"/>
      <c r="CP11" s="70">
        <v>1583</v>
      </c>
      <c r="CQ11" s="46"/>
      <c r="CR11" s="59">
        <f>CN11/CP11</f>
        <v>0.81743524952621605</v>
      </c>
      <c r="CS11" s="15">
        <f t="shared" ref="CS11:CS16" si="9">CR11-CR29</f>
        <v>4.9680758508251932E-2</v>
      </c>
      <c r="CT11" s="70">
        <v>127</v>
      </c>
      <c r="CU11" s="76"/>
      <c r="CV11" s="70">
        <v>94</v>
      </c>
      <c r="CW11" s="76"/>
      <c r="CX11" s="70">
        <v>1070</v>
      </c>
      <c r="CY11" s="76"/>
      <c r="CZ11" s="75">
        <f t="shared" ref="CZ11" si="10">SUM(CX11,CV11,CT11)</f>
        <v>1291</v>
      </c>
      <c r="DA11" s="75"/>
      <c r="DB11" s="70">
        <v>1586</v>
      </c>
      <c r="DC11" s="46"/>
      <c r="DD11" s="59">
        <f>CZ11/DB11</f>
        <v>0.81399747793190413</v>
      </c>
      <c r="DE11" s="15">
        <f>DD11-DD29</f>
        <v>3.7235374180802361E-2</v>
      </c>
      <c r="DF11" s="70">
        <v>126</v>
      </c>
      <c r="DG11" s="76"/>
      <c r="DH11" s="70">
        <v>93</v>
      </c>
      <c r="DI11" s="76"/>
      <c r="DJ11" s="70">
        <v>979</v>
      </c>
      <c r="DK11" s="76"/>
      <c r="DL11" s="75">
        <f t="shared" ref="DL11" si="11">SUM(DJ11,DH11,DF11)</f>
        <v>1198</v>
      </c>
      <c r="DM11" s="75"/>
      <c r="DN11" s="70">
        <v>1448</v>
      </c>
      <c r="DO11" s="46"/>
      <c r="DP11" s="59">
        <f t="shared" ref="DP11:DP16" si="12">DL11/DN11</f>
        <v>0.82734806629834257</v>
      </c>
      <c r="DQ11" s="15">
        <f t="shared" ref="DQ11:DQ16" si="13">DP11-DP29</f>
        <v>4.8122538626745426E-2</v>
      </c>
      <c r="DR11" s="70">
        <v>98</v>
      </c>
      <c r="DS11" s="76"/>
      <c r="DT11" s="70">
        <v>87</v>
      </c>
      <c r="DU11" s="76"/>
      <c r="DV11" s="70">
        <v>957</v>
      </c>
      <c r="DW11" s="76"/>
      <c r="DX11" s="75">
        <f t="shared" ref="DX11" si="14">SUM(DV11,DT11,DR11)</f>
        <v>1142</v>
      </c>
      <c r="DY11" s="75"/>
      <c r="DZ11" s="70">
        <v>1359</v>
      </c>
      <c r="EA11" s="46"/>
      <c r="EB11" s="59">
        <f>DX11/DZ11</f>
        <v>0.84032376747608539</v>
      </c>
      <c r="EC11" s="15">
        <f>EB11-EB29</f>
        <v>6.0633698563642646E-2</v>
      </c>
      <c r="ED11" s="70">
        <v>64</v>
      </c>
      <c r="EE11" s="76"/>
      <c r="EF11" s="70">
        <v>66</v>
      </c>
      <c r="EG11" s="76"/>
      <c r="EH11" s="70">
        <v>867</v>
      </c>
      <c r="EI11" s="76"/>
      <c r="EJ11" s="75">
        <f t="shared" ref="EJ11" si="15">SUM(EH11,EF11,ED11)</f>
        <v>997</v>
      </c>
      <c r="EK11" s="75"/>
      <c r="EL11" s="70">
        <v>1188</v>
      </c>
      <c r="EM11" s="46"/>
      <c r="EN11" s="59">
        <f>EJ11/EL11</f>
        <v>0.83922558922558921</v>
      </c>
      <c r="EO11" s="15">
        <f>EN11-EN29</f>
        <v>3.9161450114984842E-2</v>
      </c>
      <c r="EP11" s="18">
        <f>ED11-DR11</f>
        <v>-34</v>
      </c>
      <c r="EQ11" s="59">
        <f>EP11/DR11</f>
        <v>-0.34693877551020408</v>
      </c>
      <c r="ER11" s="13">
        <f>EF11-DT11</f>
        <v>-21</v>
      </c>
      <c r="ES11" s="59">
        <f>ER11/DT11</f>
        <v>-0.2413793103448276</v>
      </c>
      <c r="ET11" s="18">
        <f>EH11-DV11</f>
        <v>-90</v>
      </c>
      <c r="EU11" s="68">
        <f>ET11/DV11</f>
        <v>-9.4043887147335428E-2</v>
      </c>
      <c r="EV11" s="13">
        <f>EJ11-DX11</f>
        <v>-145</v>
      </c>
      <c r="EW11" s="59">
        <f>EV11/DX11</f>
        <v>-0.12697022767075306</v>
      </c>
      <c r="EX11" s="13">
        <f>EL11-DZ11</f>
        <v>-171</v>
      </c>
      <c r="EY11" s="59">
        <f>EX11/DZ11</f>
        <v>-0.12582781456953643</v>
      </c>
      <c r="EZ11" s="48">
        <f>EN11-EB11</f>
        <v>-1.0981782504961846E-3</v>
      </c>
      <c r="FA11" s="22"/>
      <c r="FB11" s="18">
        <f>ED11-DF11</f>
        <v>-62</v>
      </c>
      <c r="FC11" s="59">
        <f>FB11/DF11</f>
        <v>-0.49206349206349204</v>
      </c>
      <c r="FD11" s="18">
        <f>EF11-DH11</f>
        <v>-27</v>
      </c>
      <c r="FE11" s="68">
        <f>FD11/DH11</f>
        <v>-0.29032258064516131</v>
      </c>
      <c r="FF11" s="18">
        <f>EH11-DJ11</f>
        <v>-112</v>
      </c>
      <c r="FG11" s="68">
        <f>FF11/DJ11</f>
        <v>-0.11440245148110317</v>
      </c>
      <c r="FH11" s="13">
        <f t="shared" ref="FH11:FH13" si="16">EJ11-DL11</f>
        <v>-201</v>
      </c>
      <c r="FI11" s="59">
        <f t="shared" ref="FI11:FI13" si="17">FH11/DL11</f>
        <v>-0.167779632721202</v>
      </c>
      <c r="FJ11" s="13">
        <f t="shared" ref="FJ11:FJ13" si="18">EL11-DN11</f>
        <v>-260</v>
      </c>
      <c r="FK11" s="59">
        <f t="shared" ref="FK11:FK13" si="19">FJ11/DN11</f>
        <v>-0.17955801104972377</v>
      </c>
      <c r="FL11" s="50">
        <f>EN11-DP11</f>
        <v>1.1877522927246642E-2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296</v>
      </c>
      <c r="I12" s="14"/>
      <c r="J12" s="14">
        <v>403</v>
      </c>
      <c r="K12" s="12"/>
      <c r="L12" s="59">
        <f t="shared" ref="L12:L16" si="20">H12/J12</f>
        <v>0.73449131513647647</v>
      </c>
      <c r="M12" s="15">
        <f t="shared" si="0"/>
        <v>0.15992297107767983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233</v>
      </c>
      <c r="U12" s="14"/>
      <c r="V12" s="14">
        <v>302</v>
      </c>
      <c r="W12" s="12"/>
      <c r="X12" s="59">
        <f t="shared" si="1"/>
        <v>0.77152317880794707</v>
      </c>
      <c r="Y12" s="15">
        <f t="shared" si="2"/>
        <v>0.1931193929155125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700</v>
      </c>
      <c r="AG12" s="13"/>
      <c r="AH12" s="13">
        <v>1124</v>
      </c>
      <c r="AJ12" s="59">
        <f t="shared" si="3"/>
        <v>0.62277580071174377</v>
      </c>
      <c r="AK12" s="15">
        <f t="shared" si="4"/>
        <v>2.5987459844056038E-2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14">
        <v>720</v>
      </c>
      <c r="AS12" s="15"/>
      <c r="AT12" s="14">
        <v>1115</v>
      </c>
      <c r="AU12" s="15"/>
      <c r="AV12" s="59">
        <f>AR12/AT12</f>
        <v>0.64573991031390132</v>
      </c>
      <c r="AW12" s="15">
        <f>AV12-AV30</f>
        <v>3.0791104853150508E-2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3">
        <v>743</v>
      </c>
      <c r="BE12" s="63"/>
      <c r="BF12" s="63">
        <v>1036</v>
      </c>
      <c r="BG12" s="31"/>
      <c r="BH12" s="59">
        <f>BD12/BF12</f>
        <v>0.71718146718146714</v>
      </c>
      <c r="BI12" s="15">
        <f>BH12-BH30</f>
        <v>9.3810680664613177E-2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815</v>
      </c>
      <c r="BQ12" s="72"/>
      <c r="BR12" s="72">
        <v>1140</v>
      </c>
      <c r="BS12" s="31"/>
      <c r="BT12" s="59">
        <f>BP12/BR12</f>
        <v>0.71491228070175439</v>
      </c>
      <c r="BU12" s="15">
        <f t="shared" si="6"/>
        <v>0.11226371478706754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925</v>
      </c>
      <c r="CC12" s="72"/>
      <c r="CD12" s="72">
        <v>1347</v>
      </c>
      <c r="CE12" s="31"/>
      <c r="CF12" s="59">
        <f>CB12/CD12</f>
        <v>0.68671121009651082</v>
      </c>
      <c r="CG12" s="15">
        <f t="shared" si="7"/>
        <v>8.920597580675238E-2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1031</v>
      </c>
      <c r="CO12" s="63"/>
      <c r="CP12" s="70">
        <v>1583</v>
      </c>
      <c r="CQ12" s="31"/>
      <c r="CR12" s="59">
        <f>CN12/CP12</f>
        <v>0.65129500947567909</v>
      </c>
      <c r="CS12" s="15">
        <f t="shared" si="9"/>
        <v>2.9139320852924588E-2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1070</v>
      </c>
      <c r="DA12" s="63"/>
      <c r="DB12" s="70">
        <v>1586</v>
      </c>
      <c r="DC12" s="31"/>
      <c r="DD12" s="59">
        <f>CZ12/DB12</f>
        <v>0.67465321563682223</v>
      </c>
      <c r="DE12" s="15">
        <f>DD12-DD30</f>
        <v>2.988157905949862E-2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979</v>
      </c>
      <c r="DM12" s="63"/>
      <c r="DN12" s="70">
        <v>1448</v>
      </c>
      <c r="DO12" s="31"/>
      <c r="DP12" s="59">
        <f t="shared" si="12"/>
        <v>0.67610497237569056</v>
      </c>
      <c r="DQ12" s="15">
        <f t="shared" si="13"/>
        <v>2.9437197737166354E-2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957</v>
      </c>
      <c r="DY12" s="63"/>
      <c r="DZ12" s="70">
        <v>1359</v>
      </c>
      <c r="EA12" s="63"/>
      <c r="EB12" s="59">
        <f>DX12/DZ12</f>
        <v>0.70419426048565126</v>
      </c>
      <c r="EC12" s="15">
        <f>EB12-EB30</f>
        <v>4.4593742767807476E-2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867</v>
      </c>
      <c r="EK12" s="63"/>
      <c r="EL12" s="70">
        <v>1188</v>
      </c>
      <c r="EM12" s="63"/>
      <c r="EN12" s="59">
        <f>EJ12/EL12</f>
        <v>0.72979797979797978</v>
      </c>
      <c r="EO12" s="15">
        <f>EN12-EN30</f>
        <v>3.7772609216451869E-2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-90</v>
      </c>
      <c r="EW12" s="59">
        <f>EV12/DX12</f>
        <v>-9.4043887147335428E-2</v>
      </c>
      <c r="EX12" s="13">
        <f>EL12-DZ12</f>
        <v>-171</v>
      </c>
      <c r="EY12" s="59">
        <f>EX12/DZ12</f>
        <v>-0.12582781456953643</v>
      </c>
      <c r="EZ12" s="48">
        <f>EN12-EB12</f>
        <v>2.5603719312328521E-2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-112</v>
      </c>
      <c r="FI12" s="59">
        <f t="shared" si="17"/>
        <v>-0.11440245148110317</v>
      </c>
      <c r="FJ12" s="13">
        <f t="shared" si="18"/>
        <v>-260</v>
      </c>
      <c r="FK12" s="59">
        <f t="shared" si="19"/>
        <v>-0.17955801104972377</v>
      </c>
      <c r="FL12" s="50">
        <f>EN12-DP12</f>
        <v>5.3693007422289218E-2</v>
      </c>
    </row>
    <row r="13" spans="1:169" x14ac:dyDescent="0.25">
      <c r="A13" s="12" t="s">
        <v>18</v>
      </c>
      <c r="B13" s="14">
        <v>16</v>
      </c>
      <c r="C13" s="12"/>
      <c r="D13" s="14">
        <v>55</v>
      </c>
      <c r="E13" s="14"/>
      <c r="F13" s="17" t="s">
        <v>17</v>
      </c>
      <c r="G13" s="12"/>
      <c r="H13" s="14">
        <v>71</v>
      </c>
      <c r="I13" s="14"/>
      <c r="J13" s="14">
        <v>144</v>
      </c>
      <c r="K13" s="12"/>
      <c r="L13" s="59">
        <f t="shared" si="20"/>
        <v>0.49305555555555558</v>
      </c>
      <c r="M13" s="15">
        <f t="shared" si="0"/>
        <v>-0.15774490798365215</v>
      </c>
      <c r="N13" s="14">
        <v>76</v>
      </c>
      <c r="O13" s="12"/>
      <c r="P13" s="14">
        <v>475</v>
      </c>
      <c r="Q13" s="14"/>
      <c r="R13" s="17" t="s">
        <v>17</v>
      </c>
      <c r="S13" s="12"/>
      <c r="T13" s="14">
        <v>551</v>
      </c>
      <c r="U13" s="14"/>
      <c r="V13" s="14">
        <v>819</v>
      </c>
      <c r="W13" s="12"/>
      <c r="X13" s="59">
        <f t="shared" si="1"/>
        <v>0.67277167277167282</v>
      </c>
      <c r="Y13" s="15">
        <f t="shared" si="2"/>
        <v>2.1482122120250358E-2</v>
      </c>
      <c r="Z13" s="19">
        <v>51</v>
      </c>
      <c r="AB13" s="19">
        <v>247</v>
      </c>
      <c r="AC13" s="13"/>
      <c r="AD13" s="17" t="s">
        <v>17</v>
      </c>
      <c r="AF13" s="13">
        <v>298</v>
      </c>
      <c r="AG13" s="13"/>
      <c r="AH13" s="19">
        <v>616</v>
      </c>
      <c r="AI13" s="13"/>
      <c r="AJ13" s="59">
        <f t="shared" si="3"/>
        <v>0.48376623376623379</v>
      </c>
      <c r="AK13" s="15">
        <f t="shared" si="4"/>
        <v>6.3660057160627725E-3</v>
      </c>
      <c r="AL13" s="19">
        <v>32</v>
      </c>
      <c r="AM13" s="15"/>
      <c r="AN13" s="19">
        <v>261</v>
      </c>
      <c r="AO13" s="15"/>
      <c r="AP13" s="17" t="s">
        <v>17</v>
      </c>
      <c r="AQ13" s="15"/>
      <c r="AR13" s="14">
        <v>293</v>
      </c>
      <c r="AS13" s="15"/>
      <c r="AT13" s="19">
        <v>672</v>
      </c>
      <c r="AU13" s="15"/>
      <c r="AV13" s="59">
        <f>AR13/AT13</f>
        <v>0.43601190476190477</v>
      </c>
      <c r="AW13" s="15">
        <f>AV13-AV31</f>
        <v>-4.0876885075402991E-2</v>
      </c>
      <c r="AX13" s="19">
        <v>57</v>
      </c>
      <c r="AY13" s="71"/>
      <c r="AZ13" s="19">
        <v>311</v>
      </c>
      <c r="BA13" s="18"/>
      <c r="BB13" s="52" t="s">
        <v>17</v>
      </c>
      <c r="BC13" s="18"/>
      <c r="BD13" s="46">
        <f>AX13+AZ13</f>
        <v>368</v>
      </c>
      <c r="BE13" s="18"/>
      <c r="BF13" s="19">
        <v>717</v>
      </c>
      <c r="BH13" s="59">
        <f>BD13/BF13</f>
        <v>0.51324965132496514</v>
      </c>
      <c r="BI13" s="15">
        <f>BH13-BH31</f>
        <v>4.5140968199217146E-2</v>
      </c>
      <c r="BJ13" s="73">
        <v>62</v>
      </c>
      <c r="BK13" s="74"/>
      <c r="BL13" s="73">
        <v>460</v>
      </c>
      <c r="BM13" s="18"/>
      <c r="BN13" s="52" t="s">
        <v>17</v>
      </c>
      <c r="BO13" s="18"/>
      <c r="BP13" s="46">
        <f>BJ13+BL13</f>
        <v>522</v>
      </c>
      <c r="BQ13" s="18"/>
      <c r="BR13" s="73">
        <v>964</v>
      </c>
      <c r="BT13" s="59">
        <f>BP13/BR13</f>
        <v>0.54149377593360992</v>
      </c>
      <c r="BU13" s="15">
        <f t="shared" si="6"/>
        <v>8.7548772339073599E-2</v>
      </c>
      <c r="BV13" s="73">
        <v>66</v>
      </c>
      <c r="BW13" s="74"/>
      <c r="BX13" s="73">
        <v>439</v>
      </c>
      <c r="BY13" s="18"/>
      <c r="BZ13" s="52" t="s">
        <v>17</v>
      </c>
      <c r="CA13" s="18"/>
      <c r="CB13" s="46">
        <f>BV13+BX13</f>
        <v>505</v>
      </c>
      <c r="CC13" s="18"/>
      <c r="CD13" s="73">
        <v>944</v>
      </c>
      <c r="CF13" s="59">
        <f>CB13/CD13</f>
        <v>0.53495762711864403</v>
      </c>
      <c r="CG13" s="15">
        <f t="shared" si="7"/>
        <v>9.1154315528077068E-2</v>
      </c>
      <c r="CH13" s="19">
        <v>59</v>
      </c>
      <c r="CI13" s="19"/>
      <c r="CJ13" s="19">
        <v>399</v>
      </c>
      <c r="CK13" s="18"/>
      <c r="CL13" s="52" t="s">
        <v>17</v>
      </c>
      <c r="CM13" s="18"/>
      <c r="CN13" s="46">
        <f>CH13+CJ13</f>
        <v>458</v>
      </c>
      <c r="CO13" s="18"/>
      <c r="CP13" s="19">
        <v>854</v>
      </c>
      <c r="CR13" s="59">
        <f>CN13/CP13</f>
        <v>0.53629976580796257</v>
      </c>
      <c r="CS13" s="15">
        <f t="shared" si="9"/>
        <v>7.4504380164881534E-2</v>
      </c>
      <c r="CT13" s="19">
        <v>61</v>
      </c>
      <c r="CU13" s="19"/>
      <c r="CV13" s="19">
        <v>513</v>
      </c>
      <c r="CW13" s="18"/>
      <c r="CX13" s="52" t="s">
        <v>17</v>
      </c>
      <c r="CY13" s="18"/>
      <c r="CZ13" s="46">
        <f>CT13+CV13</f>
        <v>574</v>
      </c>
      <c r="DA13" s="18"/>
      <c r="DB13" s="19">
        <v>775</v>
      </c>
      <c r="DD13" s="59">
        <f>CZ13/DB13</f>
        <v>0.74064516129032254</v>
      </c>
      <c r="DE13" s="15">
        <f>DD13-DD31</f>
        <v>5.3808758256736366E-2</v>
      </c>
      <c r="DF13" s="19">
        <v>47</v>
      </c>
      <c r="DG13" s="19"/>
      <c r="DH13" s="19">
        <v>427</v>
      </c>
      <c r="DI13" s="19"/>
      <c r="DJ13" s="52" t="s">
        <v>17</v>
      </c>
      <c r="DK13" s="19"/>
      <c r="DL13" s="19">
        <f>DF13+DH13</f>
        <v>474</v>
      </c>
      <c r="DM13" s="19"/>
      <c r="DN13" s="19">
        <v>648</v>
      </c>
      <c r="DP13" s="59">
        <f t="shared" si="12"/>
        <v>0.73148148148148151</v>
      </c>
      <c r="DQ13" s="15">
        <f t="shared" si="13"/>
        <v>3.216999050332392E-2</v>
      </c>
      <c r="DR13" s="19">
        <v>58</v>
      </c>
      <c r="DS13" s="19"/>
      <c r="DT13" s="19">
        <v>340</v>
      </c>
      <c r="DU13" s="19"/>
      <c r="DV13" s="52" t="s">
        <v>17</v>
      </c>
      <c r="DW13" s="19"/>
      <c r="DX13" s="19">
        <f>DR13+DT13</f>
        <v>398</v>
      </c>
      <c r="DY13" s="19"/>
      <c r="DZ13" s="19">
        <v>539</v>
      </c>
      <c r="EB13" s="59">
        <f>DX13/DZ13</f>
        <v>0.73840445269016697</v>
      </c>
      <c r="EC13" s="15">
        <f>EB13-EB31</f>
        <v>2.1451946093860919E-2</v>
      </c>
      <c r="ED13" s="19">
        <v>55</v>
      </c>
      <c r="EE13" s="19"/>
      <c r="EF13" s="19">
        <v>372</v>
      </c>
      <c r="EG13" s="19"/>
      <c r="EH13" s="52" t="s">
        <v>17</v>
      </c>
      <c r="EI13" s="19"/>
      <c r="EJ13" s="19">
        <f>ED13+EF13</f>
        <v>427</v>
      </c>
      <c r="EK13" s="19"/>
      <c r="EL13" s="19">
        <v>549</v>
      </c>
      <c r="EN13" s="59">
        <f>EJ13/EL13</f>
        <v>0.77777777777777779</v>
      </c>
      <c r="EO13" s="15">
        <f>EN13-EN31</f>
        <v>5.3129564789735295E-2</v>
      </c>
      <c r="EP13" s="18">
        <f>ED13-DR13</f>
        <v>-3</v>
      </c>
      <c r="EQ13" s="59">
        <f>EP13/DR13</f>
        <v>-5.1724137931034482E-2</v>
      </c>
      <c r="ER13" s="13">
        <f>EF13-DT13</f>
        <v>32</v>
      </c>
      <c r="ES13" s="59">
        <f>ER13/DT13</f>
        <v>9.4117647058823528E-2</v>
      </c>
      <c r="ET13" s="17" t="s">
        <v>17</v>
      </c>
      <c r="EU13" s="17" t="s">
        <v>17</v>
      </c>
      <c r="EV13" s="13">
        <f>EJ13-DX13</f>
        <v>29</v>
      </c>
      <c r="EW13" s="59">
        <f>EV13/DX13</f>
        <v>7.2864321608040197E-2</v>
      </c>
      <c r="EX13" s="13">
        <f>EL13-DZ13</f>
        <v>10</v>
      </c>
      <c r="EY13" s="59">
        <f>EX13/DZ13</f>
        <v>1.8552875695732839E-2</v>
      </c>
      <c r="EZ13" s="48">
        <f>EN13-EB13</f>
        <v>3.9373325087610822E-2</v>
      </c>
      <c r="FA13" s="22"/>
      <c r="FB13" s="18">
        <f>ED13-DF13</f>
        <v>8</v>
      </c>
      <c r="FC13" s="59">
        <f>FB13/DF13</f>
        <v>0.1702127659574468</v>
      </c>
      <c r="FD13" s="18">
        <f>EF13-DH13</f>
        <v>-55</v>
      </c>
      <c r="FE13" s="68">
        <f>FD13/DH13</f>
        <v>-0.1288056206088993</v>
      </c>
      <c r="FF13" s="17" t="s">
        <v>17</v>
      </c>
      <c r="FG13" s="17" t="s">
        <v>17</v>
      </c>
      <c r="FH13" s="13">
        <f t="shared" si="16"/>
        <v>-47</v>
      </c>
      <c r="FI13" s="59">
        <f t="shared" si="17"/>
        <v>-9.9156118143459912E-2</v>
      </c>
      <c r="FJ13" s="13">
        <f t="shared" si="18"/>
        <v>-99</v>
      </c>
      <c r="FK13" s="59">
        <f t="shared" si="19"/>
        <v>-0.15277777777777779</v>
      </c>
      <c r="FL13" s="50">
        <f>EN13-DP13</f>
        <v>4.629629629629628E-2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629</v>
      </c>
      <c r="I14" s="20"/>
      <c r="J14" s="19">
        <v>754</v>
      </c>
      <c r="K14" s="20"/>
      <c r="L14" s="59">
        <f t="shared" si="20"/>
        <v>0.83421750663129979</v>
      </c>
      <c r="M14" s="15">
        <f t="shared" si="0"/>
        <v>0.13689599045901346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839</v>
      </c>
      <c r="U14" s="14"/>
      <c r="V14" s="14">
        <v>1030</v>
      </c>
      <c r="W14" s="14"/>
      <c r="X14" s="59">
        <f t="shared" si="1"/>
        <v>0.81456310679611654</v>
      </c>
      <c r="Y14" s="15">
        <f t="shared" si="2"/>
        <v>0.14503842791497945</v>
      </c>
      <c r="Z14" s="56" t="s">
        <v>17</v>
      </c>
      <c r="AA14" s="66"/>
      <c r="AB14" s="56" t="s">
        <v>17</v>
      </c>
      <c r="AC14" s="66"/>
      <c r="AD14" s="56" t="s">
        <v>17</v>
      </c>
      <c r="AE14" s="66"/>
      <c r="AF14" s="56">
        <v>858</v>
      </c>
      <c r="AG14" s="66"/>
      <c r="AH14" s="56">
        <v>1108</v>
      </c>
      <c r="AI14" s="18"/>
      <c r="AJ14" s="59">
        <f>AF14/AH14</f>
        <v>0.77436823104693142</v>
      </c>
      <c r="AK14" s="15">
        <f t="shared" si="4"/>
        <v>0.11660745702473518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998</v>
      </c>
      <c r="AS14" s="18"/>
      <c r="AT14" s="52">
        <v>1352</v>
      </c>
      <c r="AU14" s="18"/>
      <c r="AV14" s="59">
        <f t="shared" ref="AV14" si="21">AR14/AT14</f>
        <v>0.73816568047337283</v>
      </c>
      <c r="AW14" s="15">
        <f t="shared" ref="AW14" si="22">AV14-AV32</f>
        <v>8.0099086043408319E-2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1103</v>
      </c>
      <c r="BE14" s="18"/>
      <c r="BF14" s="52">
        <v>1424</v>
      </c>
      <c r="BG14" s="18"/>
      <c r="BH14" s="59">
        <f t="shared" ref="BH14" si="23">BD14/BF14</f>
        <v>0.7745786516853933</v>
      </c>
      <c r="BI14" s="15">
        <f t="shared" ref="BI14" si="24">BH14-BH32</f>
        <v>0.10346644290956386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1049</v>
      </c>
      <c r="BQ14" s="18"/>
      <c r="BR14" s="52">
        <v>1372</v>
      </c>
      <c r="BS14" s="18"/>
      <c r="BT14" s="59">
        <f t="shared" ref="BT14" si="25">BP14/BR14</f>
        <v>0.76457725947521871</v>
      </c>
      <c r="BU14" s="15">
        <f t="shared" si="6"/>
        <v>9.0201101689449947E-2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981</v>
      </c>
      <c r="CC14" s="77"/>
      <c r="CD14" s="77">
        <v>1274</v>
      </c>
      <c r="CE14" s="18"/>
      <c r="CF14" s="59">
        <f t="shared" ref="CF14" si="26">CB14/CD14</f>
        <v>0.77001569858712715</v>
      </c>
      <c r="CG14" s="15">
        <f t="shared" si="7"/>
        <v>9.0410030072031633E-2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1038</v>
      </c>
      <c r="CO14" s="77"/>
      <c r="CP14" s="77">
        <v>1326</v>
      </c>
      <c r="CQ14" s="18"/>
      <c r="CR14" s="59">
        <f t="shared" ref="CR14" si="27">CN14/CP14</f>
        <v>0.78280542986425339</v>
      </c>
      <c r="CS14" s="60">
        <f t="shared" si="9"/>
        <v>0.10604260935143284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1061</v>
      </c>
      <c r="DA14" s="77"/>
      <c r="DB14" s="77">
        <v>1334</v>
      </c>
      <c r="DC14" s="18"/>
      <c r="DD14" s="59">
        <f t="shared" ref="DD14" si="28">CZ14/DB14</f>
        <v>0.79535232383808097</v>
      </c>
      <c r="DE14" s="60">
        <f t="shared" ref="DE14" si="29">DD14-DD32</f>
        <v>0.10623725158831832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1046</v>
      </c>
      <c r="DM14" s="18"/>
      <c r="DN14" s="52">
        <v>1296</v>
      </c>
      <c r="DO14" s="18"/>
      <c r="DP14" s="59">
        <f t="shared" si="12"/>
        <v>0.8070987654320988</v>
      </c>
      <c r="DQ14" s="15">
        <f t="shared" si="13"/>
        <v>0.10594359493337613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814</v>
      </c>
      <c r="DY14" s="77"/>
      <c r="DZ14" s="77">
        <v>995</v>
      </c>
      <c r="EA14" s="18"/>
      <c r="EB14" s="59">
        <f t="shared" ref="EB14" si="30">DX14/DZ14</f>
        <v>0.8180904522613065</v>
      </c>
      <c r="EC14" s="15">
        <f t="shared" ref="EC14" si="31">EB14-EB32</f>
        <v>9.5263689420863717E-2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7" t="s">
        <v>17</v>
      </c>
      <c r="EO14" s="60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-232</v>
      </c>
      <c r="EW14" s="59">
        <f>EV14/DL14</f>
        <v>-0.22179732313575526</v>
      </c>
      <c r="EX14" s="13">
        <f>DZ14-DN14</f>
        <v>-301</v>
      </c>
      <c r="EY14" s="59">
        <f>EX14/DN14</f>
        <v>-0.23225308641975309</v>
      </c>
      <c r="EZ14" s="48">
        <f>EB14-DP14</f>
        <v>1.0991686829207703E-2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-247</v>
      </c>
      <c r="FI14" s="59">
        <f>FH14/CZ14</f>
        <v>-0.23279924599434496</v>
      </c>
      <c r="FJ14" s="13">
        <f>DZ14-DB14</f>
        <v>-339</v>
      </c>
      <c r="FK14" s="59">
        <f>FJ14/DB14</f>
        <v>-0.25412293853073464</v>
      </c>
      <c r="FL14" s="50">
        <f>EB14-DD14</f>
        <v>2.2738128423225534E-2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574</v>
      </c>
      <c r="I15" s="13"/>
      <c r="J15" s="13">
        <v>3295</v>
      </c>
      <c r="K15" s="12"/>
      <c r="L15" s="59">
        <f t="shared" si="20"/>
        <v>0.17420333839150229</v>
      </c>
      <c r="M15" s="15">
        <f t="shared" si="0"/>
        <v>-3.1867306726463429E-2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554</v>
      </c>
      <c r="U15" s="13"/>
      <c r="V15" s="13">
        <v>2974</v>
      </c>
      <c r="W15" s="12"/>
      <c r="X15" s="59">
        <f t="shared" si="1"/>
        <v>0.18628110289172831</v>
      </c>
      <c r="Y15" s="15">
        <f t="shared" si="2"/>
        <v>-1.4823357599175691E-2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641</v>
      </c>
      <c r="AG15" s="13"/>
      <c r="AH15" s="13">
        <v>3211</v>
      </c>
      <c r="AJ15" s="59">
        <f t="shared" si="3"/>
        <v>0.19962628464652757</v>
      </c>
      <c r="AK15" s="15">
        <f t="shared" si="4"/>
        <v>-7.0239437964342011E-3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756</v>
      </c>
      <c r="AS15" s="14"/>
      <c r="AT15" s="14">
        <v>3708</v>
      </c>
      <c r="AU15" s="15"/>
      <c r="AV15" s="59">
        <f>AR15/AT15</f>
        <v>0.20388349514563106</v>
      </c>
      <c r="AW15" s="15">
        <f>AV15-AV33</f>
        <v>7.4254030372856161E-3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827</v>
      </c>
      <c r="BE15" s="19"/>
      <c r="BF15" s="19">
        <v>4066</v>
      </c>
      <c r="BG15" s="31"/>
      <c r="BH15" s="59">
        <f>BD15/BF15</f>
        <v>0.20339399901623217</v>
      </c>
      <c r="BI15" s="15">
        <f>BH15-BH33</f>
        <v>1.0469705443679617E-2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778</v>
      </c>
      <c r="BQ15" s="19"/>
      <c r="BR15" s="19">
        <v>3907</v>
      </c>
      <c r="BS15" s="31"/>
      <c r="BT15" s="59">
        <f>BP15/BR15</f>
        <v>0.19912976708471974</v>
      </c>
      <c r="BU15" s="15">
        <f t="shared" si="6"/>
        <v>5.4605673729159476E-3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791</v>
      </c>
      <c r="CC15" s="19"/>
      <c r="CD15" s="19">
        <v>3796</v>
      </c>
      <c r="CE15" s="31"/>
      <c r="CF15" s="59">
        <f>CB15/CD15</f>
        <v>0.20837723919915702</v>
      </c>
      <c r="CG15" s="15">
        <f t="shared" si="7"/>
        <v>8.3645269756478791E-3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739</v>
      </c>
      <c r="CO15" s="19"/>
      <c r="CP15" s="19">
        <v>3462</v>
      </c>
      <c r="CQ15" s="31"/>
      <c r="CR15" s="59">
        <f>CN15/CP15</f>
        <v>0.21346042749855576</v>
      </c>
      <c r="CS15" s="15">
        <f t="shared" si="9"/>
        <v>2.4012095918244492E-2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645</v>
      </c>
      <c r="DA15" s="19"/>
      <c r="DB15" s="19">
        <v>2982</v>
      </c>
      <c r="DC15" s="31"/>
      <c r="DD15" s="59">
        <f>CZ15/DB15</f>
        <v>0.21629778672032193</v>
      </c>
      <c r="DE15" s="15">
        <f>DD15-DD33</f>
        <v>2.6510071917666106E-2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585</v>
      </c>
      <c r="DM15" s="19"/>
      <c r="DN15" s="19">
        <v>2708</v>
      </c>
      <c r="DO15" s="31"/>
      <c r="DP15" s="59">
        <f t="shared" si="12"/>
        <v>0.21602658788774004</v>
      </c>
      <c r="DQ15" s="15">
        <f t="shared" si="13"/>
        <v>2.368448099262413E-2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550</v>
      </c>
      <c r="DY15" s="19"/>
      <c r="DZ15" s="19">
        <v>2430</v>
      </c>
      <c r="EA15" s="31"/>
      <c r="EB15" s="59">
        <f>DX15/DZ15</f>
        <v>0.22633744855967078</v>
      </c>
      <c r="EC15" s="15">
        <f>EB15-EB33</f>
        <v>3.476161082567969E-2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547</v>
      </c>
      <c r="EK15" s="19"/>
      <c r="EL15" s="19">
        <v>2398</v>
      </c>
      <c r="EM15" s="31"/>
      <c r="EN15" s="59">
        <f>EJ15/EL15</f>
        <v>0.2281067556296914</v>
      </c>
      <c r="EO15" s="15">
        <f>EN15-EN33</f>
        <v>4.0109774997071884E-2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-3</v>
      </c>
      <c r="EW15" s="59">
        <f t="shared" ref="EW15:EW16" si="33">EV15/DX15</f>
        <v>-5.454545454545455E-3</v>
      </c>
      <c r="EX15" s="13">
        <f t="shared" ref="EX15:EX16" si="34">EL15-DZ15</f>
        <v>-32</v>
      </c>
      <c r="EY15" s="59">
        <f t="shared" ref="EY15:EY16" si="35">EX15/DZ15</f>
        <v>-1.3168724279835391E-2</v>
      </c>
      <c r="EZ15" s="48">
        <f>EN15-EB15</f>
        <v>1.7693070700206259E-3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-38</v>
      </c>
      <c r="FI15" s="59">
        <f t="shared" ref="FI15:FI16" si="37">FH15/DL15</f>
        <v>-6.4957264957264962E-2</v>
      </c>
      <c r="FJ15" s="13">
        <f t="shared" ref="FJ15:FJ16" si="38">EL15-DN15</f>
        <v>-310</v>
      </c>
      <c r="FK15" s="59">
        <f t="shared" ref="FK15:FK16" si="39">FJ15/DN15</f>
        <v>-0.11447562776957164</v>
      </c>
      <c r="FL15" s="50">
        <f>EN15-DP15</f>
        <v>1.2080167741951364E-2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88</v>
      </c>
      <c r="I16" s="14"/>
      <c r="J16" s="17">
        <v>741</v>
      </c>
      <c r="K16" s="12"/>
      <c r="L16" s="59">
        <f t="shared" si="20"/>
        <v>0.11875843454790823</v>
      </c>
      <c r="M16" s="15">
        <f t="shared" si="0"/>
        <v>-3.7933212442476064E-2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142</v>
      </c>
      <c r="U16" s="14"/>
      <c r="V16" s="17">
        <v>1047</v>
      </c>
      <c r="W16" s="12"/>
      <c r="X16" s="59">
        <f t="shared" si="1"/>
        <v>0.13562559694364851</v>
      </c>
      <c r="Y16" s="15">
        <f t="shared" si="2"/>
        <v>-1.5704686059232364E-2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148</v>
      </c>
      <c r="AG16" s="13"/>
      <c r="AH16" s="13">
        <v>1146</v>
      </c>
      <c r="AJ16" s="59">
        <f t="shared" si="3"/>
        <v>0.12914485165794065</v>
      </c>
      <c r="AK16" s="15">
        <f t="shared" si="4"/>
        <v>-2.1028136134996211E-2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148</v>
      </c>
      <c r="AS16" s="12"/>
      <c r="AT16" s="14">
        <v>1153</v>
      </c>
      <c r="AU16" s="15"/>
      <c r="AV16" s="59">
        <f>AR16/AT16</f>
        <v>0.12836079791847355</v>
      </c>
      <c r="AW16" s="15">
        <f>AV16-AV34</f>
        <v>-1.8782703416987262E-2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179</v>
      </c>
      <c r="BE16" s="71"/>
      <c r="BF16" s="19">
        <v>1190</v>
      </c>
      <c r="BG16" s="31"/>
      <c r="BH16" s="59">
        <f>BD16/BF16</f>
        <v>0.15042016806722688</v>
      </c>
      <c r="BI16" s="15">
        <f>BH16-BH34</f>
        <v>-4.2810520465627055E-3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153</v>
      </c>
      <c r="BQ16" s="71"/>
      <c r="BR16" s="19">
        <v>1126</v>
      </c>
      <c r="BS16" s="31"/>
      <c r="BT16" s="59">
        <f>BP16/BR16</f>
        <v>0.13587921847246892</v>
      </c>
      <c r="BU16" s="15">
        <f t="shared" si="6"/>
        <v>-1.6125765297490741E-2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121</v>
      </c>
      <c r="CC16" s="71"/>
      <c r="CD16" s="19">
        <v>1051</v>
      </c>
      <c r="CE16" s="31"/>
      <c r="CF16" s="59">
        <f>CB16/CD16</f>
        <v>0.11512844909609896</v>
      </c>
      <c r="CG16" s="15">
        <f t="shared" si="7"/>
        <v>-3.7388265928500503E-2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144</v>
      </c>
      <c r="CO16" s="71"/>
      <c r="CP16" s="19">
        <v>1093</v>
      </c>
      <c r="CQ16" s="31"/>
      <c r="CR16" s="59">
        <f>CN16/CP16</f>
        <v>0.13174748398902103</v>
      </c>
      <c r="CS16" s="15">
        <f t="shared" si="9"/>
        <v>-1.3547208293623048E-2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154</v>
      </c>
      <c r="DA16" s="71"/>
      <c r="DB16" s="19">
        <v>1030</v>
      </c>
      <c r="DC16" s="31"/>
      <c r="DD16" s="59">
        <f>CZ16/DB16</f>
        <v>0.14951456310679612</v>
      </c>
      <c r="DE16" s="15">
        <f>DD16-DD34</f>
        <v>1.2321881437887816E-4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179</v>
      </c>
      <c r="DM16" s="71"/>
      <c r="DN16" s="19">
        <v>1000</v>
      </c>
      <c r="DO16" s="31"/>
      <c r="DP16" s="59">
        <f t="shared" si="12"/>
        <v>0.17899999999999999</v>
      </c>
      <c r="DQ16" s="15">
        <f t="shared" si="13"/>
        <v>2.8177235090661362E-2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115</v>
      </c>
      <c r="DY16" s="71"/>
      <c r="DZ16" s="19">
        <v>754</v>
      </c>
      <c r="EA16" s="31"/>
      <c r="EB16" s="59">
        <f>DX16/DZ16</f>
        <v>0.15251989389920426</v>
      </c>
      <c r="EC16" s="15">
        <f>EB16-EB34</f>
        <v>5.5845122077250176E-3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147</v>
      </c>
      <c r="EK16" s="71"/>
      <c r="EL16" s="19">
        <v>925</v>
      </c>
      <c r="EM16" s="31"/>
      <c r="EN16" s="59">
        <f>EJ16/EL16</f>
        <v>0.15891891891891891</v>
      </c>
      <c r="EO16" s="15">
        <f>EN16-EN34</f>
        <v>1.6044662639719126E-2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32</v>
      </c>
      <c r="EW16" s="59">
        <f t="shared" si="33"/>
        <v>0.27826086956521739</v>
      </c>
      <c r="EX16" s="13">
        <f t="shared" si="34"/>
        <v>171</v>
      </c>
      <c r="EY16" s="59">
        <f t="shared" si="35"/>
        <v>0.22679045092838196</v>
      </c>
      <c r="EZ16" s="48">
        <f>EN16-EB16</f>
        <v>6.3990250197146492E-3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-32</v>
      </c>
      <c r="FI16" s="59">
        <f t="shared" si="37"/>
        <v>-0.1787709497206704</v>
      </c>
      <c r="FJ16" s="13">
        <f t="shared" si="38"/>
        <v>-75</v>
      </c>
      <c r="FK16" s="59">
        <f t="shared" si="39"/>
        <v>-7.4999999999999997E-2</v>
      </c>
      <c r="FL16" s="50">
        <f>EN16-DP16</f>
        <v>-2.0081081081081087E-2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1"/>
      <c r="AV29" s="47">
        <f>AR29/AT29</f>
        <v>0.79477815699658705</v>
      </c>
      <c r="AW29" s="31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1"/>
      <c r="BH29" s="47">
        <f>BD29/BF29</f>
        <v>0.78751944684528952</v>
      </c>
      <c r="BI29" s="31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1"/>
      <c r="BT29" s="47">
        <f>BP29/BR29</f>
        <v>0.77177746722566043</v>
      </c>
      <c r="BU29" s="31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3">
        <v>18018</v>
      </c>
      <c r="AS30" s="63"/>
      <c r="AT30" s="63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3">
        <v>18031</v>
      </c>
      <c r="BE30" s="63"/>
      <c r="BF30" s="63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3">
        <v>18112</v>
      </c>
      <c r="BQ30" s="63"/>
      <c r="BR30" s="64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3">
        <v>20262</v>
      </c>
      <c r="CC30" s="63"/>
      <c r="CD30" s="64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4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3">
        <f>SUM(AN31,AL31)</f>
        <v>10699</v>
      </c>
      <c r="AS31" s="64"/>
      <c r="AT31" s="64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3">
        <f>SUM(AZ31,AX31)</f>
        <v>10561</v>
      </c>
      <c r="BE31" s="64"/>
      <c r="BF31" s="64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3">
        <f>SUM(BL31,BJ31)</f>
        <v>10103</v>
      </c>
      <c r="BQ31" s="64"/>
      <c r="BR31" s="64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3">
        <f>SUM(BX31,BV31)</f>
        <v>8845</v>
      </c>
      <c r="CC31" s="64"/>
      <c r="CD31" s="64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3">
        <f>SUM(CJ31,CH31)</f>
        <v>8987</v>
      </c>
      <c r="CO31" s="64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3">
        <f>SUM(CV31,CT31)</f>
        <v>12679</v>
      </c>
      <c r="DA31" s="64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3">
        <f>SUM(DH31,DF31)</f>
        <v>11782</v>
      </c>
      <c r="DM31" s="64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3">
        <f>SUM(DT31,DR31)</f>
        <v>10869</v>
      </c>
      <c r="DY31" s="64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3">
        <f>SUM(EF31,ED31)</f>
        <v>10969</v>
      </c>
      <c r="EK31" s="64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4">
        <v>29353</v>
      </c>
      <c r="AS33" s="64"/>
      <c r="AT33" s="64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4">
        <v>28689</v>
      </c>
      <c r="BE33" s="64"/>
      <c r="BF33" s="64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4">
        <v>28493</v>
      </c>
      <c r="BQ33" s="64"/>
      <c r="BR33" s="64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4">
        <v>28321</v>
      </c>
      <c r="CC33" s="64"/>
      <c r="CD33" s="64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4">
        <v>24856</v>
      </c>
      <c r="CO33" s="64"/>
      <c r="CP33" s="64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4">
        <v>23182</v>
      </c>
      <c r="DA33" s="64"/>
      <c r="DB33" s="64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4">
        <v>21711</v>
      </c>
      <c r="DM33" s="64"/>
      <c r="DN33" s="64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4">
        <v>19844</v>
      </c>
      <c r="DY33" s="64"/>
      <c r="DZ33" s="64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4">
        <v>18181</v>
      </c>
      <c r="EK33" s="64"/>
      <c r="EL33" s="64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4">
        <v>4242</v>
      </c>
      <c r="AS34" s="65"/>
      <c r="AT34" s="64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4">
        <v>4704</v>
      </c>
      <c r="BE34" s="65"/>
      <c r="BF34" s="64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4">
        <v>4636</v>
      </c>
      <c r="BQ34" s="65"/>
      <c r="BR34" s="64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4">
        <v>4836</v>
      </c>
      <c r="CC34" s="65"/>
      <c r="CD34" s="64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4">
        <v>4462</v>
      </c>
      <c r="CO34" s="65"/>
      <c r="CP34" s="64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4">
        <v>4553</v>
      </c>
      <c r="DA34" s="65"/>
      <c r="DB34" s="64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4">
        <v>4317</v>
      </c>
      <c r="DM34" s="65"/>
      <c r="DN34" s="64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4">
        <v>3711</v>
      </c>
      <c r="DY34" s="65"/>
      <c r="DZ34" s="64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4">
        <v>3578</v>
      </c>
      <c r="EK34" s="65"/>
      <c r="EL34" s="64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Elgin Community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Elgin Overview</vt:lpstr>
      <vt:lpstr>'Elgin Overview'!Print_Area</vt:lpstr>
      <vt:lpstr>'Elgin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2016-12-22T18:37:50Z</cp:lastPrinted>
  <dcterms:created xsi:type="dcterms:W3CDTF">2010-06-25T15:56:08Z</dcterms:created>
  <dcterms:modified xsi:type="dcterms:W3CDTF">2019-01-04T17:00:25Z</dcterms:modified>
</cp:coreProperties>
</file>