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/>
  <mc:AlternateContent xmlns:mc="http://schemas.openxmlformats.org/markup-compatibility/2006">
    <mc:Choice Requires="x15">
      <x15ac:absPath xmlns:x15ac="http://schemas.microsoft.com/office/spreadsheetml/2010/11/ac" url="Q:\Research and Analytics\Data Book\DB 2024\Section II\DBII Final\"/>
    </mc:Choice>
  </mc:AlternateContent>
  <xr:revisionPtr revIDLastSave="0" documentId="13_ncr:1_{8F2050C8-7E94-449A-8161-A08F5C91626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BII_3" sheetId="1" r:id="rId1"/>
  </sheets>
  <definedNames>
    <definedName name="_AMO_SingleObject_15675969_ROM_F0.SEC2.Tabulate_1.SEC1.BDY.Cross_tabular_summary_report_Table_1" hidden="1">#REF!</definedName>
    <definedName name="_AMO_SingleObject_15675969_ROM_F0.SEC2.Tabulate_1.SEC1.FTR.TXT1" hidden="1">#REF!</definedName>
    <definedName name="_AMO_SingleObject_15675969_ROM_F0.SEC2.Tabulate_1.SEC1.HDR.TXT1" hidden="1">#REF!</definedName>
    <definedName name="_AMO_SingleObject_172941058_ROM_F0.SEC2.Tabulate_1.SEC1.BDY.Cross_tabular_summary_report_Table_1" hidden="1">#REF!</definedName>
    <definedName name="_AMO_SingleObject_172941058_ROM_F0.SEC2.Tabulate_1.SEC1.FTR.TXT1" hidden="1">#REF!</definedName>
    <definedName name="_AMO_SingleObject_172941058_ROM_F0.SEC2.Tabulate_1.SEC1.HDR.TXT1" hidden="1">#REF!</definedName>
    <definedName name="_AMO_SingleObject_219513760_ROM_F0.SEC2.Tabulate_1.SEC1.BDY.Cross_tabular_summary_report_Table_1" hidden="1">#REF!</definedName>
    <definedName name="_AMO_SingleObject_219513760_ROM_F0.SEC2.Tabulate_1.SEC1.FTR.TXT1" hidden="1">#REF!</definedName>
    <definedName name="_AMO_SingleObject_219513760_ROM_F0.SEC2.Tabulate_1.SEC1.HDR.TXT1" hidden="1">#REF!</definedName>
    <definedName name="_AMO_SingleObject_265462744_ROM_F0.SEC2.Tabulate_1.SEC1.BDY.Cross_tabular_summary_report_Table_1" hidden="1">#REF!</definedName>
    <definedName name="_AMO_SingleObject_265462744_ROM_F0.SEC2.Tabulate_1.SEC1.FTR.TXT1" hidden="1">#REF!</definedName>
    <definedName name="_AMO_SingleObject_265462744_ROM_F0.SEC2.Tabulate_1.SEC1.HDR.TXT1" hidden="1">#REF!</definedName>
    <definedName name="_AMO_SingleObject_360265141_ROM_F0.SEC2.Tabulate_1.SEC1.BDY.Cross_tabular_summary_report_Table_1" hidden="1">#REF!</definedName>
    <definedName name="_AMO_SingleObject_360265141_ROM_F0.SEC2.Tabulate_1.SEC1.FTR.TXT1" hidden="1">#REF!</definedName>
    <definedName name="_AMO_SingleObject_360265141_ROM_F0.SEC2.Tabulate_1.SEC1.HDR.TXT1" hidden="1">#REF!</definedName>
    <definedName name="_AMO_SingleObject_366661460_ROM_F0.SEC2.Tabulate_1.SEC1.BDY.Cross_tabular_summary_report_Table_1" hidden="1">#REF!</definedName>
    <definedName name="_AMO_SingleObject_366661460_ROM_F0.SEC2.Tabulate_1.SEC1.FTR.TXT1" hidden="1">#REF!</definedName>
    <definedName name="_AMO_SingleObject_366661460_ROM_F0.SEC2.Tabulate_1.SEC1.HDR.TXT1" hidden="1">#REF!</definedName>
    <definedName name="_AMO_SingleObject_386740831_ROM_F0.SEC2.Tabulate_1.SEC1.BDY.Cross_tabular_summary_report_Table_1" hidden="1">#REF!</definedName>
    <definedName name="_AMO_SingleObject_386740831_ROM_F0.SEC2.Tabulate_1.SEC1.FTR.TXT1" hidden="1">#REF!</definedName>
    <definedName name="_AMO_SingleObject_386740831_ROM_F0.SEC2.Tabulate_1.SEC1.HDR.TXT1" hidden="1">#REF!</definedName>
    <definedName name="_AMO_SingleObject_400339351_ROM_F0.SEC2.Tabulate_1.SEC1.BDY.Cross_tabular_summary_report_Table_1" hidden="1">#REF!</definedName>
    <definedName name="_AMO_SingleObject_400339351_ROM_F0.SEC2.Tabulate_1.SEC1.FTR.TXT1" hidden="1">#REF!</definedName>
    <definedName name="_AMO_SingleObject_400339351_ROM_F0.SEC2.Tabulate_1.SEC1.HDR.TXT1" hidden="1">#REF!</definedName>
    <definedName name="_AMO_SingleObject_509553985_ROM_F0.SEC2.Tabulate_1.SEC1.BDY.Cross_tabular_summary_report_Table_1" hidden="1">#REF!</definedName>
    <definedName name="_AMO_SingleObject_509553985_ROM_F0.SEC2.Tabulate_1.SEC1.FTR.TXT1" hidden="1">#REF!</definedName>
    <definedName name="_AMO_SingleObject_509553985_ROM_F0.SEC2.Tabulate_1.SEC1.HDR.TXT1" hidden="1">#REF!</definedName>
    <definedName name="_AMO_SingleObject_512932378_ROM_F0.SEC2.Tabulate_1.SEC1.BDY.Cross_tabular_summary_report_Table_1" hidden="1">#REF!</definedName>
    <definedName name="_AMO_SingleObject_512932378_ROM_F0.SEC2.Tabulate_1.SEC1.FTR.TXT1" hidden="1">#REF!</definedName>
    <definedName name="_AMO_SingleObject_512932378_ROM_F0.SEC2.Tabulate_1.SEC1.HDR.TXT1" hidden="1">#REF!</definedName>
    <definedName name="_AMO_SingleObject_541245068_ROM_F0.SEC2.Tabulate_1.SEC1.BDY.Cross_tabular_summary_report_Table_1" hidden="1">#REF!</definedName>
    <definedName name="_AMO_SingleObject_541245068_ROM_F0.SEC2.Tabulate_1.SEC1.FTR.TXT1" hidden="1">#REF!</definedName>
    <definedName name="_AMO_SingleObject_541245068_ROM_F0.SEC2.Tabulate_1.SEC1.HDR.TXT1" hidden="1">#REF!</definedName>
    <definedName name="_AMO_SingleObject_554070063_ROM_F0.SEC2.Tabulate_1.SEC1.BDY.Cross_tabular_summary_report_Table_1" hidden="1">#REF!</definedName>
    <definedName name="_AMO_SingleObject_554070063_ROM_F0.SEC2.Tabulate_1.SEC1.FTR.TXT1" hidden="1">#REF!</definedName>
    <definedName name="_AMO_SingleObject_554070063_ROM_F0.SEC2.Tabulate_1.SEC1.HDR.TXT1" hidden="1">#REF!</definedName>
    <definedName name="_AMO_SingleObject_566862701_ROM_F0.SEC2.Tabulate_1.SEC1.BDY.Cross_tabular_summary_report_Table_1" hidden="1">#REF!</definedName>
    <definedName name="_AMO_SingleObject_566862701_ROM_F0.SEC2.Tabulate_1.SEC1.FTR.TXT1" hidden="1">#REF!</definedName>
    <definedName name="_AMO_SingleObject_566862701_ROM_F0.SEC2.Tabulate_1.SEC1.HDR.TXT1" hidden="1">#REF!</definedName>
    <definedName name="_AMO_SingleObject_59579501_ROM_F0.SEC2.Tabulate_1.SEC1.BDY.Cross_tabular_summary_report_Table_1" hidden="1">#REF!</definedName>
    <definedName name="_AMO_SingleObject_59579501_ROM_F0.SEC2.Tabulate_1.SEC1.FTR.TXT1" hidden="1">#REF!</definedName>
    <definedName name="_AMO_SingleObject_59579501_ROM_F0.SEC2.Tabulate_1.SEC1.HDR.TXT1" hidden="1">#REF!</definedName>
    <definedName name="_AMO_SingleObject_627189344_ROM_F0.SEC2.Tabulate_1.SEC1.BDY.Cross_tabular_summary_report_Table_1" hidden="1">#REF!</definedName>
    <definedName name="_AMO_SingleObject_627189344_ROM_F0.SEC2.Tabulate_1.SEC1.FTR.TXT1" hidden="1">#REF!</definedName>
    <definedName name="_AMO_SingleObject_627189344_ROM_F0.SEC2.Tabulate_1.SEC1.HDR.TXT1" hidden="1">#REF!</definedName>
    <definedName name="_AMO_SingleObject_703977531_ROM_F0.SEC2.Tabulate_1.SEC1.BDY.Cross_tabular_summary_report_Table_1" hidden="1">#REF!</definedName>
    <definedName name="_AMO_SingleObject_703977531_ROM_F0.SEC2.Tabulate_1.SEC1.FTR.TXT1" hidden="1">#REF!</definedName>
    <definedName name="_AMO_SingleObject_703977531_ROM_F0.SEC2.Tabulate_1.SEC1.HDR.TXT1" hidden="1">#REF!</definedName>
    <definedName name="_AMO_SingleObject_744173722_ROM_F0.SEC2.Tabulate_1.SEC1.BDY.Cross_tabular_summary_report_Table_1" hidden="1">#REF!</definedName>
    <definedName name="_AMO_SingleObject_744173722_ROM_F0.SEC2.Tabulate_1.SEC1.FTR.TXT1" hidden="1">#REF!</definedName>
    <definedName name="_AMO_SingleObject_744173722_ROM_F0.SEC2.Tabulate_1.SEC1.HDR.TXT1" hidden="1">#REF!</definedName>
    <definedName name="_AMO_SingleObject_762214408_ROM_F0.SEC2.Tabulate_1.SEC1.BDY.Cross_tabular_summary_report_Table_1" hidden="1">#REF!</definedName>
    <definedName name="_AMO_SingleObject_762214408_ROM_F0.SEC2.Tabulate_1.SEC1.FTR.TXT1" hidden="1">#REF!</definedName>
    <definedName name="_AMO_SingleObject_762214408_ROM_F0.SEC2.Tabulate_1.SEC1.HDR.TXT1" hidden="1">#REF!</definedName>
    <definedName name="_AMO_SingleObject_964473058_ROM_F0.SEC2.Tabulate_1.SEC1.BDY.Cross_tabular_summary_report_Table_1" hidden="1">#REF!</definedName>
    <definedName name="_AMO_SingleObject_964473058_ROM_F0.SEC2.Tabulate_1.SEC1.FTR.TXT1" hidden="1">#REF!</definedName>
    <definedName name="_AMO_SingleObject_964473058_ROM_F0.SEC2.Tabulate_1.SEC1.HDR.TXT1" hidden="1">#REF!</definedName>
    <definedName name="_AMO_SingleObject_988323709_ROM_F0.SEC2.Tabulate_1.SEC1.BDY.Cross_tabular_summary_report_Table_1" hidden="1">#REF!</definedName>
    <definedName name="_AMO_SingleObject_988323709_ROM_F0.SEC2.Tabulate_1.SEC1.FTR.TXT1" hidden="1">#REF!</definedName>
    <definedName name="_AMO_SingleObject_988323709_ROM_F0.SEC2.Tabulate_1.SEC1.HDR.TXT1" hidden="1">#REF!</definedName>
    <definedName name="_AMO_UniqueIdentifier" hidden="1">"'8d576f3b-8a8d-4f90-b448-4755dfa89312'"</definedName>
    <definedName name="_xlnm.Print_Area" localSheetId="0">DBII_3!$A$1:$M$68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3" i="1" l="1"/>
  <c r="L10" i="1"/>
  <c r="L11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3" i="1"/>
  <c r="K63" i="1"/>
  <c r="J63" i="1"/>
  <c r="I63" i="1"/>
  <c r="H63" i="1"/>
  <c r="G63" i="1"/>
  <c r="M10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1" i="1"/>
  <c r="M63" i="1"/>
</calcChain>
</file>

<file path=xl/sharedStrings.xml><?xml version="1.0" encoding="utf-8"?>
<sst xmlns="http://schemas.openxmlformats.org/spreadsheetml/2006/main" count="171" uniqueCount="125">
  <si>
    <t>*Other nonteaching professional staff include professional/technical, academic support, and supervisory staff.</t>
  </si>
  <si>
    <t>Black Hawk</t>
  </si>
  <si>
    <t>Chicago</t>
  </si>
  <si>
    <t>Danville</t>
  </si>
  <si>
    <t>Dist.</t>
  </si>
  <si>
    <t>District/College</t>
  </si>
  <si>
    <t>DuPage</t>
  </si>
  <si>
    <t>Elgin</t>
  </si>
  <si>
    <t>Full-Time</t>
  </si>
  <si>
    <t>Grand</t>
  </si>
  <si>
    <t>Harper</t>
  </si>
  <si>
    <t>Headcount</t>
  </si>
  <si>
    <t>Heartland</t>
  </si>
  <si>
    <t>Highland</t>
  </si>
  <si>
    <t>Illinois Central</t>
  </si>
  <si>
    <t>Illinois Community College Board</t>
  </si>
  <si>
    <t>Illinois Eastern</t>
  </si>
  <si>
    <t>Illinois Valley</t>
  </si>
  <si>
    <t>Joliet</t>
  </si>
  <si>
    <t>Kankakee</t>
  </si>
  <si>
    <t>Kaskaskia</t>
  </si>
  <si>
    <t>Kishwaukee</t>
  </si>
  <si>
    <t>Lake County</t>
  </si>
  <si>
    <t>Lake Land</t>
  </si>
  <si>
    <t>Lewis &amp; Clark</t>
  </si>
  <si>
    <t>Lincoln Land</t>
  </si>
  <si>
    <t>Logan</t>
  </si>
  <si>
    <t>McHenry</t>
  </si>
  <si>
    <t>Moraine Valley</t>
  </si>
  <si>
    <t>Morton</t>
  </si>
  <si>
    <t>No.</t>
  </si>
  <si>
    <t>Oakton</t>
  </si>
  <si>
    <t>Parkland</t>
  </si>
  <si>
    <t>Part-Time</t>
  </si>
  <si>
    <t>Prairie State</t>
  </si>
  <si>
    <t>Rend Lake</t>
  </si>
  <si>
    <t>Richland</t>
  </si>
  <si>
    <t>Rock Valley</t>
  </si>
  <si>
    <t>Sandburg</t>
  </si>
  <si>
    <t>Sauk Valley</t>
  </si>
  <si>
    <t>Shawnee</t>
  </si>
  <si>
    <t>South Suburban</t>
  </si>
  <si>
    <t>Southeastern</t>
  </si>
  <si>
    <t>Spoon River</t>
  </si>
  <si>
    <t>SUMMARY OF OTHER NONTEACHING PROFESSIONAL* STAFF (9 AND 12 MONTH) EMPLOYED IN</t>
  </si>
  <si>
    <t>Table II-3</t>
  </si>
  <si>
    <t>Total</t>
  </si>
  <si>
    <t>TOTALS</t>
  </si>
  <si>
    <t>Triton</t>
  </si>
  <si>
    <t>Waubonsee</t>
  </si>
  <si>
    <t>Wood</t>
  </si>
  <si>
    <t>Male</t>
  </si>
  <si>
    <t>Female</t>
  </si>
  <si>
    <t xml:space="preserve">    FTE    </t>
  </si>
  <si>
    <t xml:space="preserve">    Male    </t>
  </si>
  <si>
    <t xml:space="preserve">    Female    </t>
  </si>
  <si>
    <t xml:space="preserve">  FTE  </t>
  </si>
  <si>
    <t>Southwestern</t>
  </si>
  <si>
    <t xml:space="preserve">Black Hawk </t>
  </si>
  <si>
    <t>College</t>
  </si>
  <si>
    <t>City Colleges of Chicago</t>
  </si>
  <si>
    <t xml:space="preserve">   Richard J. Daley</t>
  </si>
  <si>
    <t xml:space="preserve">   Kennedy-King</t>
  </si>
  <si>
    <t xml:space="preserve">   Malcolm X</t>
  </si>
  <si>
    <t xml:space="preserve">   Olive-Harvey</t>
  </si>
  <si>
    <t xml:space="preserve">   Harry S Truman</t>
  </si>
  <si>
    <t xml:space="preserve">   Harold Washington</t>
  </si>
  <si>
    <t xml:space="preserve">   Wilbur Wright</t>
  </si>
  <si>
    <t>Danville Area</t>
  </si>
  <si>
    <t>College of DuPage</t>
  </si>
  <si>
    <t xml:space="preserve">   Frontier</t>
  </si>
  <si>
    <t xml:space="preserve">   Lincoln Trail</t>
  </si>
  <si>
    <t xml:space="preserve">   Olney Central</t>
  </si>
  <si>
    <t xml:space="preserve">   Wabash Valley</t>
  </si>
  <si>
    <t>Joliet Junior</t>
  </si>
  <si>
    <t>College of Lake County</t>
  </si>
  <si>
    <t>Lewis and Clark</t>
  </si>
  <si>
    <t>John A. Logan</t>
  </si>
  <si>
    <t>McHenry County</t>
  </si>
  <si>
    <t>Carl Sandburg</t>
  </si>
  <si>
    <t>Southeastern Illinois</t>
  </si>
  <si>
    <t>Southwestern Illinois</t>
  </si>
  <si>
    <t>John Wood</t>
  </si>
  <si>
    <t>Totals</t>
  </si>
  <si>
    <t xml:space="preserve"> </t>
  </si>
  <si>
    <t xml:space="preserve">   District Office</t>
  </si>
  <si>
    <t>Columns A thru C are available (but hidden)</t>
  </si>
  <si>
    <t xml:space="preserve">to allow users to sort by previous college </t>
  </si>
  <si>
    <t xml:space="preserve">naming convention if needed. As of  </t>
  </si>
  <si>
    <t xml:space="preserve">March 2018, all ICCB tables will include </t>
  </si>
  <si>
    <t>the college names and sort order</t>
  </si>
  <si>
    <t xml:space="preserve">utilized in the unhidden columns.  </t>
  </si>
  <si>
    <t>District</t>
  </si>
  <si>
    <t>College Name</t>
  </si>
  <si>
    <t xml:space="preserve">Illinois Eastern </t>
  </si>
  <si>
    <t>Chicago  Washington</t>
  </si>
  <si>
    <t>Chicago  Truman</t>
  </si>
  <si>
    <t>Chicago  Kennedy-King</t>
  </si>
  <si>
    <t>Chicago  Malcolm X</t>
  </si>
  <si>
    <t>Chicago  Olive-Harvey</t>
  </si>
  <si>
    <t>Chicago  Daley</t>
  </si>
  <si>
    <t>Chicago  Wright</t>
  </si>
  <si>
    <t>Chicago District Office</t>
  </si>
  <si>
    <t>Illinois Eastern  Frontier</t>
  </si>
  <si>
    <t>Illinois Eastern  Lincoln Trail</t>
  </si>
  <si>
    <t>Illinois Eastern  Olney Central</t>
  </si>
  <si>
    <t>Illinois Eastern  Wabash Valley</t>
  </si>
  <si>
    <t>Illinois Eastern District Office</t>
  </si>
  <si>
    <t xml:space="preserve">SOURCE OF DATA: ICCB Centralized Data System--Faculty, Staff, and Salary (C1) Data </t>
  </si>
  <si>
    <t>ILLINOIS PUBLIC COMMUNITY COLLEGES BY GENDER AND EMPLOYMENT STATUS DURING FALL 2023</t>
  </si>
  <si>
    <t>(265)</t>
  </si>
  <si>
    <t>(423)</t>
  </si>
  <si>
    <t>(688)</t>
  </si>
  <si>
    <t>(190)</t>
  </si>
  <si>
    <t>(272)</t>
  </si>
  <si>
    <t>(363)</t>
  </si>
  <si>
    <t>(1,150)</t>
  </si>
  <si>
    <t>(1,051)</t>
  </si>
  <si>
    <t>(50)</t>
  </si>
  <si>
    <t>(79)</t>
  </si>
  <si>
    <t>(129)</t>
  </si>
  <si>
    <t>(41)</t>
  </si>
  <si>
    <t>(44)</t>
  </si>
  <si>
    <t>(220)</t>
  </si>
  <si>
    <t>(173)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</si>
</sst>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\ #,##0"/>
    <numFmt numFmtId="165" formatCode="00"/>
  </numFmts>
  <fonts count="2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u/>
      <sz val="10"/>
      <name val="Arial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9.5"/>
      <color rgb="FF000000"/>
      <name val="Albany AMT"/>
    </font>
    <font>
      <sz val="12"/>
      <color rgb="FF000000"/>
      <name val="Trebuchet MS"/>
      <family val="2"/>
    </font>
    <font>
      <sz val="9.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9"/>
      </top>
      <bottom/>
      <diagonal/>
    </border>
  </borders>
  <cellStyleXfs count="31">
    <xf numFmtId="0" fontId="0" fillId="0" borderId="0"/>
    <xf numFmtId="3" fontId="14" fillId="0" borderId="0"/>
    <xf numFmtId="164" fontId="14" fillId="0" borderId="0"/>
    <xf numFmtId="14" fontId="14" fillId="0" borderId="0"/>
    <xf numFmtId="2" fontId="14" fillId="0" borderId="0"/>
    <xf numFmtId="0" fontId="12" fillId="0" borderId="0"/>
    <xf numFmtId="0" fontId="13" fillId="0" borderId="0"/>
    <xf numFmtId="0" fontId="14" fillId="0" borderId="1"/>
    <xf numFmtId="0" fontId="11" fillId="0" borderId="0"/>
    <xf numFmtId="0" fontId="10" fillId="0" borderId="0"/>
    <xf numFmtId="0" fontId="9" fillId="0" borderId="0"/>
    <xf numFmtId="0" fontId="8" fillId="0" borderId="0"/>
    <xf numFmtId="0" fontId="14" fillId="0" borderId="0"/>
    <xf numFmtId="0" fontId="7" fillId="0" borderId="0"/>
    <xf numFmtId="0" fontId="7" fillId="0" borderId="0"/>
    <xf numFmtId="0" fontId="15" fillId="0" borderId="0"/>
    <xf numFmtId="0" fontId="6" fillId="0" borderId="0"/>
    <xf numFmtId="0" fontId="14" fillId="0" borderId="0"/>
    <xf numFmtId="0" fontId="5" fillId="0" borderId="0"/>
    <xf numFmtId="0" fontId="15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17" fillId="0" borderId="0"/>
    <xf numFmtId="0" fontId="2" fillId="0" borderId="0"/>
    <xf numFmtId="0" fontId="15" fillId="0" borderId="0"/>
    <xf numFmtId="0" fontId="1" fillId="0" borderId="0"/>
    <xf numFmtId="0" fontId="19" fillId="0" borderId="0"/>
    <xf numFmtId="0" fontId="20" fillId="0" borderId="0"/>
    <xf numFmtId="0" fontId="21" fillId="0" borderId="0"/>
  </cellStyleXfs>
  <cellXfs count="20">
    <xf numFmtId="0" fontId="0" fillId="0" borderId="0" xfId="0"/>
    <xf numFmtId="0" fontId="14" fillId="0" borderId="0" xfId="0" applyFont="1"/>
    <xf numFmtId="0" fontId="14" fillId="0" borderId="0" xfId="0" applyFont="1" applyAlignment="1">
      <alignment horizontal="left"/>
    </xf>
    <xf numFmtId="0" fontId="14" fillId="0" borderId="0" xfId="17"/>
    <xf numFmtId="0" fontId="16" fillId="0" borderId="0" xfId="17" applyFont="1"/>
    <xf numFmtId="165" fontId="14" fillId="0" borderId="0" xfId="0" applyNumberFormat="1" applyFont="1"/>
    <xf numFmtId="0" fontId="14" fillId="0" borderId="0" xfId="0" applyFont="1" applyAlignment="1">
      <alignment horizontal="centerContinuous"/>
    </xf>
    <xf numFmtId="3" fontId="14" fillId="0" borderId="0" xfId="0" applyNumberFormat="1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center"/>
    </xf>
    <xf numFmtId="3" fontId="14" fillId="0" borderId="0" xfId="0" applyNumberFormat="1" applyFont="1" applyAlignment="1">
      <alignment horizontal="right"/>
    </xf>
    <xf numFmtId="0" fontId="14" fillId="0" borderId="0" xfId="0" applyFont="1" applyAlignment="1">
      <alignment horizontal="right"/>
    </xf>
    <xf numFmtId="3" fontId="14" fillId="0" borderId="0" xfId="1" applyAlignment="1">
      <alignment horizontal="right"/>
    </xf>
    <xf numFmtId="3" fontId="14" fillId="0" borderId="0" xfId="0" applyNumberFormat="1" applyFont="1"/>
    <xf numFmtId="3" fontId="14" fillId="0" borderId="0" xfId="0" quotePrefix="1" applyNumberFormat="1" applyFont="1" applyAlignment="1">
      <alignment horizontal="right"/>
    </xf>
    <xf numFmtId="3" fontId="16" fillId="0" borderId="0" xfId="0" applyNumberFormat="1" applyFont="1"/>
    <xf numFmtId="3" fontId="14" fillId="0" borderId="0" xfId="1"/>
    <xf numFmtId="3" fontId="16" fillId="0" borderId="0" xfId="1" applyFont="1" applyAlignment="1">
      <alignment horizontal="right"/>
    </xf>
    <xf numFmtId="3" fontId="18" fillId="0" borderId="0" xfId="23" applyNumberFormat="1" applyFont="1"/>
    <xf numFmtId="3" fontId="14" fillId="0" borderId="0" xfId="1" quotePrefix="1" applyAlignment="1">
      <alignment horizontal="right"/>
    </xf>
  </cellXfs>
  <cellStyles count="31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Normal 10" xfId="20" xr:uid="{00000000-0005-0000-0000-000007000000}"/>
    <cellStyle name="Normal 11" xfId="23" xr:uid="{00000000-0005-0000-0000-000008000000}"/>
    <cellStyle name="Normal 12" xfId="24" xr:uid="{00000000-0005-0000-0000-000009000000}"/>
    <cellStyle name="Normal 13" xfId="28" xr:uid="{00000000-0005-0000-0000-00000A000000}"/>
    <cellStyle name="Normal 14" xfId="29" xr:uid="{C6323B21-10B7-459F-827A-B4B400FFBC3D}"/>
    <cellStyle name="Normal 15" xfId="30" xr:uid="{891914C0-D02D-4518-9CE2-6EE0D2C33494}"/>
    <cellStyle name="Normal 2" xfId="8" xr:uid="{00000000-0005-0000-0000-00000B000000}"/>
    <cellStyle name="Normal 2 2" xfId="17" xr:uid="{00000000-0005-0000-0000-00000C000000}"/>
    <cellStyle name="Normal 2 3" xfId="26" xr:uid="{00000000-0005-0000-0000-00000D000000}"/>
    <cellStyle name="Normal 3" xfId="9" xr:uid="{00000000-0005-0000-0000-00000E000000}"/>
    <cellStyle name="Normal 4" xfId="10" xr:uid="{00000000-0005-0000-0000-00000F000000}"/>
    <cellStyle name="Normal 5" xfId="11" xr:uid="{00000000-0005-0000-0000-000010000000}"/>
    <cellStyle name="Normal 6" xfId="12" xr:uid="{00000000-0005-0000-0000-000011000000}"/>
    <cellStyle name="Normal 6 2" xfId="14" xr:uid="{00000000-0005-0000-0000-000012000000}"/>
    <cellStyle name="Normal 6 2 2" xfId="16" xr:uid="{00000000-0005-0000-0000-000013000000}"/>
    <cellStyle name="Normal 6 2 3" xfId="18" xr:uid="{00000000-0005-0000-0000-000014000000}"/>
    <cellStyle name="Normal 6 2 4" xfId="22" xr:uid="{00000000-0005-0000-0000-000015000000}"/>
    <cellStyle name="Normal 6 3" xfId="25" xr:uid="{00000000-0005-0000-0000-000016000000}"/>
    <cellStyle name="Normal 6 4" xfId="27" xr:uid="{00000000-0005-0000-0000-000017000000}"/>
    <cellStyle name="Normal 7" xfId="13" xr:uid="{00000000-0005-0000-0000-000018000000}"/>
    <cellStyle name="Normal 7 2" xfId="15" xr:uid="{00000000-0005-0000-0000-000019000000}"/>
    <cellStyle name="Normal 8" xfId="21" xr:uid="{00000000-0005-0000-0000-00001A000000}"/>
    <cellStyle name="Normal 9" xfId="19" xr:uid="{00000000-0005-0000-0000-00001B000000}"/>
    <cellStyle name="Total" xfId="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FFFFFF"/>
      <rgbColor rgb="00FFFF90"/>
      <rgbColor rgb="0000FF00"/>
      <rgbColor rgb="000000FF"/>
      <rgbColor rgb="0000FFFF"/>
      <rgbColor rgb="00FF00FF"/>
      <rgbColor rgb="00FFFF00"/>
      <rgbColor rgb="00800080"/>
      <rgbColor rgb="00008000"/>
      <rgbColor rgb="00808000"/>
      <rgbColor rgb="00000080"/>
      <rgbColor rgb="00800000"/>
      <rgbColor rgb="00008080"/>
      <rgbColor rgb="00FFFFFF"/>
      <rgbColor rgb="00000050"/>
      <rgbColor rgb="00FFE0C0"/>
      <rgbColor rgb="00B0B0FF"/>
      <rgbColor rgb="00C890FF"/>
      <rgbColor rgb="00A040FF"/>
      <rgbColor rgb="006000C0"/>
      <rgbColor rgb="00005050"/>
      <rgbColor rgb="000080FF"/>
      <rgbColor rgb="00A0D0FF"/>
      <rgbColor rgb="00B0FFFF"/>
      <rgbColor rgb="0070FFFF"/>
      <rgbColor rgb="00005000"/>
      <rgbColor rgb="00B0FFB0"/>
      <rgbColor rgb="00FFFF90"/>
      <rgbColor rgb="00FFCC00"/>
      <rgbColor rgb="00500000"/>
      <rgbColor rgb="00FFB0B0"/>
      <rgbColor rgb="00FFB870"/>
      <rgbColor rgb="00FF8000"/>
      <rgbColor rgb="00FF6000"/>
      <rgbColor rgb="00500050"/>
      <rgbColor rgb="00FFB0FF"/>
      <rgbColor rgb="00FFA0D0"/>
      <rgbColor rgb="00FF80C0"/>
      <rgbColor rgb="00FF0080"/>
      <rgbColor rgb="00909090"/>
      <rgbColor rgb="00E0B090"/>
      <rgbColor rgb="00B07050"/>
      <rgbColor rgb="00FFFFFF"/>
      <rgbColor rgb="00FFFFFF"/>
      <rgbColor rgb="00FFFFFF"/>
      <rgbColor rgb="00804040"/>
      <rgbColor rgb="00200000"/>
      <rgbColor rgb="00400000"/>
      <rgbColor rgb="00600000"/>
      <rgbColor rgb="00800000"/>
      <rgbColor rgb="009F0000"/>
      <rgbColor rgb="00BF0000"/>
      <rgbColor rgb="00DF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485775</xdr:colOff>
      <xdr:row>65</xdr:row>
      <xdr:rowOff>9525</xdr:rowOff>
    </xdr:from>
    <xdr:to>
      <xdr:col>13</xdr:col>
      <xdr:colOff>6351</xdr:colOff>
      <xdr:row>67</xdr:row>
      <xdr:rowOff>143084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300" y="10534650"/>
          <a:ext cx="685801" cy="4542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6"/>
  <sheetViews>
    <sheetView tabSelected="1" zoomScaleNormal="100" workbookViewId="0">
      <pane xSplit="5" ySplit="8" topLeftCell="F9" activePane="bottomRight" state="frozen"/>
      <selection pane="topRight" activeCell="C1" sqref="C1"/>
      <selection pane="bottomLeft" activeCell="A9" sqref="A9"/>
      <selection pane="bottomRight" activeCell="F9" sqref="F9"/>
    </sheetView>
  </sheetViews>
  <sheetFormatPr defaultColWidth="8.44140625" defaultRowHeight="13.2"/>
  <cols>
    <col min="1" max="1" width="7.88671875" style="1" hidden="1" customWidth="1"/>
    <col min="2" max="2" width="7.109375" style="1" hidden="1" customWidth="1"/>
    <col min="3" max="3" width="26.88671875" style="1" hidden="1" customWidth="1"/>
    <col min="4" max="4" width="6.44140625" style="1" customWidth="1"/>
    <col min="5" max="5" width="21.44140625" style="1" customWidth="1"/>
    <col min="6" max="13" width="8.6640625" style="1" customWidth="1"/>
    <col min="14" max="16384" width="8.44140625" style="1"/>
  </cols>
  <sheetData>
    <row r="1" spans="1:14">
      <c r="D1" s="6" t="s">
        <v>15</v>
      </c>
      <c r="E1" s="6"/>
      <c r="F1" s="6"/>
      <c r="G1" s="6"/>
      <c r="H1" s="6"/>
      <c r="I1" s="6"/>
      <c r="J1" s="6"/>
      <c r="K1" s="6"/>
      <c r="L1" s="6"/>
      <c r="M1" s="6"/>
    </row>
    <row r="2" spans="1:14">
      <c r="A2" s="3" t="s">
        <v>86</v>
      </c>
      <c r="D2" s="6" t="s">
        <v>45</v>
      </c>
      <c r="E2" s="6"/>
      <c r="F2" s="6"/>
      <c r="G2" s="6"/>
      <c r="H2" s="6"/>
      <c r="I2" s="6"/>
      <c r="J2" s="6"/>
      <c r="K2" s="6"/>
      <c r="L2" s="6"/>
      <c r="M2" s="6"/>
    </row>
    <row r="3" spans="1:14">
      <c r="A3" s="3" t="s">
        <v>87</v>
      </c>
      <c r="D3" s="6" t="s">
        <v>44</v>
      </c>
      <c r="E3" s="6"/>
      <c r="F3" s="6"/>
      <c r="G3" s="6"/>
      <c r="H3" s="6"/>
      <c r="I3" s="6"/>
      <c r="J3" s="6"/>
      <c r="K3" s="6"/>
      <c r="L3" s="6"/>
      <c r="M3" s="6"/>
    </row>
    <row r="4" spans="1:14">
      <c r="A4" s="3" t="s">
        <v>88</v>
      </c>
      <c r="D4" s="6" t="s">
        <v>109</v>
      </c>
      <c r="E4" s="6"/>
      <c r="F4" s="6"/>
      <c r="G4" s="6"/>
      <c r="H4" s="6"/>
      <c r="I4" s="6"/>
      <c r="J4" s="6"/>
      <c r="K4" s="6"/>
      <c r="L4" s="6"/>
      <c r="M4" s="6"/>
    </row>
    <row r="5" spans="1:14">
      <c r="A5" s="3" t="s">
        <v>89</v>
      </c>
    </row>
    <row r="6" spans="1:14">
      <c r="A6" s="3" t="s">
        <v>90</v>
      </c>
      <c r="F6" s="7"/>
      <c r="G6" s="7"/>
      <c r="H6" s="7" t="s">
        <v>46</v>
      </c>
      <c r="I6" s="7"/>
      <c r="J6" s="7"/>
      <c r="K6" s="7" t="s">
        <v>46</v>
      </c>
      <c r="L6" s="7" t="s">
        <v>9</v>
      </c>
      <c r="M6" s="7" t="s">
        <v>9</v>
      </c>
    </row>
    <row r="7" spans="1:14">
      <c r="A7" s="3" t="s">
        <v>91</v>
      </c>
      <c r="D7" s="1" t="s">
        <v>4</v>
      </c>
      <c r="F7" s="7" t="s">
        <v>8</v>
      </c>
      <c r="G7" s="7" t="s">
        <v>8</v>
      </c>
      <c r="H7" s="7" t="s">
        <v>8</v>
      </c>
      <c r="I7" s="7" t="s">
        <v>33</v>
      </c>
      <c r="J7" s="7" t="s">
        <v>33</v>
      </c>
      <c r="K7" s="7" t="s">
        <v>33</v>
      </c>
      <c r="L7" s="7" t="s">
        <v>46</v>
      </c>
      <c r="M7" s="7" t="s">
        <v>46</v>
      </c>
    </row>
    <row r="8" spans="1:14">
      <c r="A8" s="4" t="s">
        <v>92</v>
      </c>
      <c r="B8" s="3" t="s">
        <v>59</v>
      </c>
      <c r="C8" s="4" t="s">
        <v>93</v>
      </c>
      <c r="D8" s="8" t="s">
        <v>30</v>
      </c>
      <c r="E8" s="8" t="s">
        <v>5</v>
      </c>
      <c r="F8" s="9" t="s">
        <v>51</v>
      </c>
      <c r="G8" s="9" t="s">
        <v>52</v>
      </c>
      <c r="H8" s="9" t="s">
        <v>53</v>
      </c>
      <c r="I8" s="9" t="s">
        <v>54</v>
      </c>
      <c r="J8" s="9" t="s">
        <v>55</v>
      </c>
      <c r="K8" s="9" t="s">
        <v>53</v>
      </c>
      <c r="L8" s="9" t="s">
        <v>11</v>
      </c>
      <c r="M8" s="9" t="s">
        <v>56</v>
      </c>
    </row>
    <row r="9" spans="1:14">
      <c r="A9" s="3"/>
      <c r="B9" s="3"/>
      <c r="C9" s="3"/>
      <c r="F9" s="10"/>
      <c r="G9" s="10"/>
      <c r="H9" s="10"/>
      <c r="I9" s="11"/>
      <c r="J9" s="11"/>
      <c r="K9" s="11"/>
      <c r="L9" s="11"/>
      <c r="M9" s="11"/>
    </row>
    <row r="10" spans="1:14">
      <c r="A10" s="3">
        <v>503</v>
      </c>
      <c r="B10" s="5">
        <v>1</v>
      </c>
      <c r="C10" s="3" t="s">
        <v>58</v>
      </c>
      <c r="D10" s="2">
        <v>503</v>
      </c>
      <c r="E10" s="1" t="s">
        <v>1</v>
      </c>
      <c r="F10" s="10">
        <v>52</v>
      </c>
      <c r="G10" s="10">
        <v>92</v>
      </c>
      <c r="H10" s="10">
        <v>144</v>
      </c>
      <c r="I10" s="10">
        <v>3</v>
      </c>
      <c r="J10" s="10">
        <v>2</v>
      </c>
      <c r="K10" s="10">
        <v>3.37</v>
      </c>
      <c r="L10" s="12">
        <f t="shared" ref="L10:L41" si="0">SUM(F10:G10,I10:J10)</f>
        <v>149</v>
      </c>
      <c r="M10" s="12">
        <f>SUM(H10,K10)</f>
        <v>147.37</v>
      </c>
      <c r="N10" s="13"/>
    </row>
    <row r="11" spans="1:14">
      <c r="A11" s="3">
        <v>518</v>
      </c>
      <c r="B11" s="5">
        <v>1</v>
      </c>
      <c r="C11" s="3" t="s">
        <v>38</v>
      </c>
      <c r="D11" s="2">
        <v>518</v>
      </c>
      <c r="E11" s="1" t="s">
        <v>79</v>
      </c>
      <c r="F11" s="13">
        <v>20</v>
      </c>
      <c r="G11" s="13">
        <v>43</v>
      </c>
      <c r="H11" s="13">
        <v>63</v>
      </c>
      <c r="I11" s="13">
        <v>0</v>
      </c>
      <c r="J11" s="13">
        <v>0</v>
      </c>
      <c r="K11" s="13">
        <v>0</v>
      </c>
      <c r="L11" s="12">
        <f t="shared" si="0"/>
        <v>63</v>
      </c>
      <c r="M11" s="12">
        <f t="shared" ref="M11:M41" si="1">SUM(H11,K11)</f>
        <v>63</v>
      </c>
      <c r="N11" s="13"/>
    </row>
    <row r="12" spans="1:14">
      <c r="A12" s="3">
        <v>508</v>
      </c>
      <c r="B12" s="5">
        <v>0</v>
      </c>
      <c r="C12" s="3" t="s">
        <v>2</v>
      </c>
      <c r="D12" s="2">
        <v>508</v>
      </c>
      <c r="E12" s="1" t="s">
        <v>60</v>
      </c>
      <c r="F12" s="14" t="s">
        <v>110</v>
      </c>
      <c r="G12" s="14" t="s">
        <v>111</v>
      </c>
      <c r="H12" s="14" t="s">
        <v>112</v>
      </c>
      <c r="I12" s="14" t="s">
        <v>113</v>
      </c>
      <c r="J12" s="14" t="s">
        <v>114</v>
      </c>
      <c r="K12" s="14" t="s">
        <v>115</v>
      </c>
      <c r="L12" s="19" t="s">
        <v>116</v>
      </c>
      <c r="M12" s="19" t="s">
        <v>117</v>
      </c>
      <c r="N12" s="13"/>
    </row>
    <row r="13" spans="1:14">
      <c r="A13" s="3">
        <v>508</v>
      </c>
      <c r="B13" s="5">
        <v>2</v>
      </c>
      <c r="C13" s="3" t="s">
        <v>95</v>
      </c>
      <c r="D13" s="2" t="s">
        <v>84</v>
      </c>
      <c r="E13" s="1" t="s">
        <v>66</v>
      </c>
      <c r="F13" s="10">
        <v>27</v>
      </c>
      <c r="G13" s="10">
        <v>46</v>
      </c>
      <c r="H13" s="10">
        <v>73</v>
      </c>
      <c r="I13" s="10">
        <v>23</v>
      </c>
      <c r="J13" s="10">
        <v>39</v>
      </c>
      <c r="K13" s="10">
        <v>48.86</v>
      </c>
      <c r="L13" s="12">
        <f t="shared" si="0"/>
        <v>135</v>
      </c>
      <c r="M13" s="12">
        <f t="shared" si="1"/>
        <v>121.86</v>
      </c>
      <c r="N13" s="13"/>
    </row>
    <row r="14" spans="1:14">
      <c r="A14" s="3">
        <v>508</v>
      </c>
      <c r="B14" s="5">
        <v>4</v>
      </c>
      <c r="C14" s="3" t="s">
        <v>96</v>
      </c>
      <c r="D14" s="2" t="s">
        <v>84</v>
      </c>
      <c r="E14" s="1" t="s">
        <v>65</v>
      </c>
      <c r="F14" s="10">
        <v>43</v>
      </c>
      <c r="G14" s="10">
        <v>64</v>
      </c>
      <c r="H14" s="10">
        <v>107</v>
      </c>
      <c r="I14" s="10">
        <v>45</v>
      </c>
      <c r="J14" s="10">
        <v>43</v>
      </c>
      <c r="K14" s="10">
        <v>68.69</v>
      </c>
      <c r="L14" s="12">
        <f t="shared" si="0"/>
        <v>195</v>
      </c>
      <c r="M14" s="12">
        <f t="shared" si="1"/>
        <v>175.69</v>
      </c>
      <c r="N14" s="13"/>
    </row>
    <row r="15" spans="1:14">
      <c r="A15" s="3">
        <v>508</v>
      </c>
      <c r="B15" s="5">
        <v>1</v>
      </c>
      <c r="C15" s="3" t="s">
        <v>97</v>
      </c>
      <c r="D15" s="2" t="s">
        <v>84</v>
      </c>
      <c r="E15" s="1" t="s">
        <v>62</v>
      </c>
      <c r="F15" s="10">
        <v>22</v>
      </c>
      <c r="G15" s="10">
        <v>42</v>
      </c>
      <c r="H15" s="10">
        <v>64</v>
      </c>
      <c r="I15" s="10">
        <v>23</v>
      </c>
      <c r="J15" s="10">
        <v>28</v>
      </c>
      <c r="K15" s="10">
        <v>39.36</v>
      </c>
      <c r="L15" s="12">
        <f t="shared" si="0"/>
        <v>115</v>
      </c>
      <c r="M15" s="12">
        <f t="shared" si="1"/>
        <v>103.36</v>
      </c>
      <c r="N15" s="13"/>
    </row>
    <row r="16" spans="1:14">
      <c r="A16" s="3">
        <v>508</v>
      </c>
      <c r="B16" s="5">
        <v>3</v>
      </c>
      <c r="C16" s="3" t="s">
        <v>98</v>
      </c>
      <c r="D16" s="2" t="s">
        <v>84</v>
      </c>
      <c r="E16" s="1" t="s">
        <v>63</v>
      </c>
      <c r="F16" s="10">
        <v>31</v>
      </c>
      <c r="G16" s="10">
        <v>63</v>
      </c>
      <c r="H16" s="10">
        <v>94</v>
      </c>
      <c r="I16" s="10">
        <v>44</v>
      </c>
      <c r="J16" s="10">
        <v>51</v>
      </c>
      <c r="K16" s="10">
        <v>76.41</v>
      </c>
      <c r="L16" s="12">
        <f t="shared" si="0"/>
        <v>189</v>
      </c>
      <c r="M16" s="12">
        <f t="shared" si="1"/>
        <v>170.41</v>
      </c>
      <c r="N16" s="13"/>
    </row>
    <row r="17" spans="1:14">
      <c r="A17" s="3">
        <v>508</v>
      </c>
      <c r="B17" s="5">
        <v>5</v>
      </c>
      <c r="C17" s="3" t="s">
        <v>99</v>
      </c>
      <c r="D17" s="2" t="s">
        <v>84</v>
      </c>
      <c r="E17" s="1" t="s">
        <v>64</v>
      </c>
      <c r="F17" s="10">
        <v>20</v>
      </c>
      <c r="G17" s="10">
        <v>44</v>
      </c>
      <c r="H17" s="10">
        <v>64</v>
      </c>
      <c r="I17" s="10">
        <v>18</v>
      </c>
      <c r="J17" s="10">
        <v>24</v>
      </c>
      <c r="K17" s="10">
        <v>32.590000000000003</v>
      </c>
      <c r="L17" s="12">
        <f t="shared" si="0"/>
        <v>106</v>
      </c>
      <c r="M17" s="12">
        <f t="shared" si="1"/>
        <v>96.59</v>
      </c>
      <c r="N17" s="13"/>
    </row>
    <row r="18" spans="1:14">
      <c r="A18" s="3">
        <v>508</v>
      </c>
      <c r="B18" s="5">
        <v>6</v>
      </c>
      <c r="C18" s="3" t="s">
        <v>100</v>
      </c>
      <c r="D18" s="2" t="s">
        <v>84</v>
      </c>
      <c r="E18" s="1" t="s">
        <v>61</v>
      </c>
      <c r="F18" s="10">
        <v>18</v>
      </c>
      <c r="G18" s="10">
        <v>23</v>
      </c>
      <c r="H18" s="10">
        <v>41</v>
      </c>
      <c r="I18" s="10">
        <v>11</v>
      </c>
      <c r="J18" s="10">
        <v>36</v>
      </c>
      <c r="K18" s="10">
        <v>37.229999999999997</v>
      </c>
      <c r="L18" s="12">
        <f t="shared" si="0"/>
        <v>88</v>
      </c>
      <c r="M18" s="12">
        <f t="shared" si="1"/>
        <v>78.22999999999999</v>
      </c>
      <c r="N18" s="13"/>
    </row>
    <row r="19" spans="1:14">
      <c r="A19" s="3">
        <v>508</v>
      </c>
      <c r="B19" s="5">
        <v>7</v>
      </c>
      <c r="C19" s="3" t="s">
        <v>101</v>
      </c>
      <c r="D19" s="2" t="s">
        <v>84</v>
      </c>
      <c r="E19" s="1" t="s">
        <v>67</v>
      </c>
      <c r="F19" s="10">
        <v>22</v>
      </c>
      <c r="G19" s="10">
        <v>41</v>
      </c>
      <c r="H19" s="10">
        <v>63</v>
      </c>
      <c r="I19" s="10">
        <v>20</v>
      </c>
      <c r="J19" s="10">
        <v>28</v>
      </c>
      <c r="K19" s="10">
        <v>37.549999999999997</v>
      </c>
      <c r="L19" s="12">
        <f t="shared" si="0"/>
        <v>111</v>
      </c>
      <c r="M19" s="12">
        <f t="shared" si="1"/>
        <v>100.55</v>
      </c>
      <c r="N19" s="13"/>
    </row>
    <row r="20" spans="1:14">
      <c r="A20" s="3">
        <v>508</v>
      </c>
      <c r="B20" s="5">
        <v>10</v>
      </c>
      <c r="C20" s="3" t="s">
        <v>102</v>
      </c>
      <c r="E20" s="1" t="s">
        <v>85</v>
      </c>
      <c r="F20" s="10">
        <v>82</v>
      </c>
      <c r="G20" s="10">
        <v>100</v>
      </c>
      <c r="H20" s="10">
        <v>182</v>
      </c>
      <c r="I20" s="10">
        <v>6</v>
      </c>
      <c r="J20" s="10">
        <v>23</v>
      </c>
      <c r="K20" s="10">
        <v>21.81</v>
      </c>
      <c r="L20" s="12">
        <f t="shared" si="0"/>
        <v>211</v>
      </c>
      <c r="M20" s="12">
        <f t="shared" si="1"/>
        <v>203.81</v>
      </c>
      <c r="N20" s="13"/>
    </row>
    <row r="21" spans="1:14">
      <c r="A21" s="3">
        <v>502</v>
      </c>
      <c r="B21" s="5">
        <v>1</v>
      </c>
      <c r="C21" s="3" t="s">
        <v>6</v>
      </c>
      <c r="D21" s="2">
        <v>502</v>
      </c>
      <c r="E21" s="1" t="s">
        <v>69</v>
      </c>
      <c r="F21" s="10">
        <v>182</v>
      </c>
      <c r="G21" s="10">
        <v>237</v>
      </c>
      <c r="H21" s="10">
        <v>419</v>
      </c>
      <c r="I21" s="10">
        <v>17</v>
      </c>
      <c r="J21" s="10">
        <v>38</v>
      </c>
      <c r="K21" s="10">
        <v>29.09</v>
      </c>
      <c r="L21" s="12">
        <f t="shared" si="0"/>
        <v>474</v>
      </c>
      <c r="M21" s="12">
        <f t="shared" si="1"/>
        <v>448.09</v>
      </c>
      <c r="N21" s="13"/>
    </row>
    <row r="22" spans="1:14">
      <c r="A22" s="3">
        <v>532</v>
      </c>
      <c r="B22" s="5">
        <v>1</v>
      </c>
      <c r="C22" s="3" t="s">
        <v>22</v>
      </c>
      <c r="D22" s="2">
        <v>532</v>
      </c>
      <c r="E22" s="1" t="s">
        <v>75</v>
      </c>
      <c r="F22" s="13">
        <v>117</v>
      </c>
      <c r="G22" s="13">
        <v>205</v>
      </c>
      <c r="H22" s="13">
        <v>322</v>
      </c>
      <c r="I22" s="13">
        <v>15</v>
      </c>
      <c r="J22" s="13">
        <v>18</v>
      </c>
      <c r="K22" s="13">
        <v>18.7</v>
      </c>
      <c r="L22" s="12">
        <f t="shared" si="0"/>
        <v>355</v>
      </c>
      <c r="M22" s="12">
        <f t="shared" si="1"/>
        <v>340.7</v>
      </c>
      <c r="N22" s="13"/>
    </row>
    <row r="23" spans="1:14">
      <c r="A23" s="3">
        <v>507</v>
      </c>
      <c r="B23" s="5">
        <v>1</v>
      </c>
      <c r="C23" s="3" t="s">
        <v>3</v>
      </c>
      <c r="D23" s="2">
        <v>507</v>
      </c>
      <c r="E23" s="1" t="s">
        <v>68</v>
      </c>
      <c r="F23" s="10">
        <v>18</v>
      </c>
      <c r="G23" s="10">
        <v>22</v>
      </c>
      <c r="H23" s="10">
        <v>40</v>
      </c>
      <c r="I23" s="10">
        <v>5</v>
      </c>
      <c r="J23" s="10">
        <v>6</v>
      </c>
      <c r="K23" s="10">
        <v>3.6</v>
      </c>
      <c r="L23" s="12">
        <f t="shared" si="0"/>
        <v>51</v>
      </c>
      <c r="M23" s="12">
        <f t="shared" si="1"/>
        <v>43.6</v>
      </c>
      <c r="N23" s="13"/>
    </row>
    <row r="24" spans="1:14">
      <c r="A24" s="3">
        <v>509</v>
      </c>
      <c r="B24" s="5">
        <v>1</v>
      </c>
      <c r="C24" s="3" t="s">
        <v>7</v>
      </c>
      <c r="D24" s="2">
        <v>509</v>
      </c>
      <c r="E24" s="1" t="s">
        <v>7</v>
      </c>
      <c r="F24" s="10">
        <v>99</v>
      </c>
      <c r="G24" s="10">
        <v>120</v>
      </c>
      <c r="H24" s="10">
        <v>219</v>
      </c>
      <c r="I24" s="10">
        <v>29</v>
      </c>
      <c r="J24" s="10">
        <v>35</v>
      </c>
      <c r="K24" s="10">
        <v>31.07</v>
      </c>
      <c r="L24" s="12">
        <f t="shared" si="0"/>
        <v>283</v>
      </c>
      <c r="M24" s="12">
        <f t="shared" si="1"/>
        <v>250.07</v>
      </c>
      <c r="N24" s="13"/>
    </row>
    <row r="25" spans="1:14">
      <c r="A25" s="3">
        <v>512</v>
      </c>
      <c r="B25" s="5">
        <v>1</v>
      </c>
      <c r="C25" s="3" t="s">
        <v>10</v>
      </c>
      <c r="D25" s="2">
        <v>512</v>
      </c>
      <c r="E25" s="1" t="s">
        <v>10</v>
      </c>
      <c r="F25" s="10">
        <v>122</v>
      </c>
      <c r="G25" s="10">
        <v>193</v>
      </c>
      <c r="H25" s="10">
        <v>315</v>
      </c>
      <c r="I25" s="10">
        <v>11</v>
      </c>
      <c r="J25" s="10">
        <v>24</v>
      </c>
      <c r="K25" s="10">
        <v>19.68</v>
      </c>
      <c r="L25" s="12">
        <f t="shared" si="0"/>
        <v>350</v>
      </c>
      <c r="M25" s="12">
        <f t="shared" si="1"/>
        <v>334.68</v>
      </c>
      <c r="N25" s="13"/>
    </row>
    <row r="26" spans="1:14">
      <c r="A26" s="3">
        <v>540</v>
      </c>
      <c r="B26" s="5">
        <v>1</v>
      </c>
      <c r="C26" s="3" t="s">
        <v>12</v>
      </c>
      <c r="D26" s="2">
        <v>540</v>
      </c>
      <c r="E26" s="1" t="s">
        <v>12</v>
      </c>
      <c r="F26" s="10">
        <v>38</v>
      </c>
      <c r="G26" s="10">
        <v>125</v>
      </c>
      <c r="H26" s="10">
        <v>163</v>
      </c>
      <c r="I26" s="10">
        <v>1</v>
      </c>
      <c r="J26" s="10">
        <v>2</v>
      </c>
      <c r="K26" s="10">
        <v>1.94</v>
      </c>
      <c r="L26" s="12">
        <f t="shared" si="0"/>
        <v>166</v>
      </c>
      <c r="M26" s="12">
        <f t="shared" si="1"/>
        <v>164.94</v>
      </c>
      <c r="N26" s="13"/>
    </row>
    <row r="27" spans="1:14">
      <c r="A27" s="3">
        <v>519</v>
      </c>
      <c r="B27" s="5">
        <v>1</v>
      </c>
      <c r="C27" s="3" t="s">
        <v>13</v>
      </c>
      <c r="D27" s="2">
        <v>519</v>
      </c>
      <c r="E27" s="1" t="s">
        <v>13</v>
      </c>
      <c r="F27" s="10">
        <v>11</v>
      </c>
      <c r="G27" s="10">
        <v>22</v>
      </c>
      <c r="H27" s="10">
        <v>33</v>
      </c>
      <c r="I27" s="10">
        <v>12</v>
      </c>
      <c r="J27" s="10">
        <v>16</v>
      </c>
      <c r="K27" s="10">
        <v>13</v>
      </c>
      <c r="L27" s="12">
        <f t="shared" si="0"/>
        <v>61</v>
      </c>
      <c r="M27" s="12">
        <f t="shared" si="1"/>
        <v>46</v>
      </c>
      <c r="N27" s="13"/>
    </row>
    <row r="28" spans="1:14">
      <c r="A28" s="3">
        <v>514</v>
      </c>
      <c r="B28" s="5">
        <v>1</v>
      </c>
      <c r="C28" s="3" t="s">
        <v>14</v>
      </c>
      <c r="D28" s="2">
        <v>514</v>
      </c>
      <c r="E28" s="1" t="s">
        <v>14</v>
      </c>
      <c r="F28" s="10">
        <v>69</v>
      </c>
      <c r="G28" s="10">
        <v>122</v>
      </c>
      <c r="H28" s="10">
        <v>191</v>
      </c>
      <c r="I28" s="10">
        <v>24</v>
      </c>
      <c r="J28" s="10">
        <v>30</v>
      </c>
      <c r="K28" s="10">
        <v>27.54</v>
      </c>
      <c r="L28" s="12">
        <f t="shared" si="0"/>
        <v>245</v>
      </c>
      <c r="M28" s="12">
        <f t="shared" si="1"/>
        <v>218.54</v>
      </c>
      <c r="N28" s="13"/>
    </row>
    <row r="29" spans="1:14">
      <c r="A29" s="3">
        <v>529</v>
      </c>
      <c r="B29" s="5">
        <v>0</v>
      </c>
      <c r="C29" s="3" t="s">
        <v>94</v>
      </c>
      <c r="D29" s="2">
        <v>529</v>
      </c>
      <c r="E29" s="1" t="s">
        <v>16</v>
      </c>
      <c r="F29" s="14" t="s">
        <v>118</v>
      </c>
      <c r="G29" s="14" t="s">
        <v>119</v>
      </c>
      <c r="H29" s="14" t="s">
        <v>120</v>
      </c>
      <c r="I29" s="14" t="s">
        <v>121</v>
      </c>
      <c r="J29" s="14" t="s">
        <v>118</v>
      </c>
      <c r="K29" s="14" t="s">
        <v>122</v>
      </c>
      <c r="L29" s="19" t="s">
        <v>123</v>
      </c>
      <c r="M29" s="19" t="s">
        <v>124</v>
      </c>
      <c r="N29" s="13"/>
    </row>
    <row r="30" spans="1:14">
      <c r="A30" s="3">
        <v>529</v>
      </c>
      <c r="B30" s="5">
        <v>4</v>
      </c>
      <c r="C30" s="3" t="s">
        <v>103</v>
      </c>
      <c r="D30" s="2" t="s">
        <v>84</v>
      </c>
      <c r="E30" s="1" t="s">
        <v>70</v>
      </c>
      <c r="F30" s="10">
        <v>11</v>
      </c>
      <c r="G30" s="10">
        <v>15</v>
      </c>
      <c r="H30" s="10">
        <v>26</v>
      </c>
      <c r="I30" s="10">
        <v>5</v>
      </c>
      <c r="J30" s="10">
        <v>6</v>
      </c>
      <c r="K30" s="10">
        <v>4.87</v>
      </c>
      <c r="L30" s="12">
        <f t="shared" si="0"/>
        <v>37</v>
      </c>
      <c r="M30" s="12">
        <f t="shared" si="1"/>
        <v>30.87</v>
      </c>
      <c r="N30" s="13"/>
    </row>
    <row r="31" spans="1:14">
      <c r="A31" s="3">
        <v>529</v>
      </c>
      <c r="B31" s="5">
        <v>1</v>
      </c>
      <c r="C31" s="3" t="s">
        <v>104</v>
      </c>
      <c r="D31" s="2" t="s">
        <v>84</v>
      </c>
      <c r="E31" s="1" t="s">
        <v>71</v>
      </c>
      <c r="F31" s="10">
        <v>6</v>
      </c>
      <c r="G31" s="10">
        <v>8</v>
      </c>
      <c r="H31" s="10">
        <v>14</v>
      </c>
      <c r="I31" s="10">
        <v>15</v>
      </c>
      <c r="J31" s="10">
        <v>10</v>
      </c>
      <c r="K31" s="10">
        <v>13.75</v>
      </c>
      <c r="L31" s="12">
        <f t="shared" si="0"/>
        <v>39</v>
      </c>
      <c r="M31" s="12">
        <f t="shared" si="1"/>
        <v>27.75</v>
      </c>
      <c r="N31" s="13"/>
    </row>
    <row r="32" spans="1:14">
      <c r="A32" s="3">
        <v>529</v>
      </c>
      <c r="B32" s="5">
        <v>2</v>
      </c>
      <c r="C32" s="3" t="s">
        <v>105</v>
      </c>
      <c r="D32" s="2" t="s">
        <v>84</v>
      </c>
      <c r="E32" s="1" t="s">
        <v>72</v>
      </c>
      <c r="F32" s="13">
        <v>7</v>
      </c>
      <c r="G32" s="13">
        <v>14</v>
      </c>
      <c r="H32" s="13">
        <v>21</v>
      </c>
      <c r="I32" s="13">
        <v>5</v>
      </c>
      <c r="J32" s="13">
        <v>8</v>
      </c>
      <c r="K32" s="13">
        <v>6.49</v>
      </c>
      <c r="L32" s="12">
        <f t="shared" si="0"/>
        <v>34</v>
      </c>
      <c r="M32" s="12">
        <f t="shared" si="1"/>
        <v>27.490000000000002</v>
      </c>
      <c r="N32" s="13"/>
    </row>
    <row r="33" spans="1:14">
      <c r="A33" s="3">
        <v>529</v>
      </c>
      <c r="B33" s="5">
        <v>3</v>
      </c>
      <c r="C33" s="3" t="s">
        <v>106</v>
      </c>
      <c r="D33" s="2" t="s">
        <v>84</v>
      </c>
      <c r="E33" s="1" t="s">
        <v>73</v>
      </c>
      <c r="F33" s="13">
        <v>9</v>
      </c>
      <c r="G33" s="13">
        <v>6</v>
      </c>
      <c r="H33" s="13">
        <v>15</v>
      </c>
      <c r="I33" s="13">
        <v>12</v>
      </c>
      <c r="J33" s="13">
        <v>19</v>
      </c>
      <c r="K33" s="13">
        <v>17.149999999999999</v>
      </c>
      <c r="L33" s="12">
        <f t="shared" si="0"/>
        <v>46</v>
      </c>
      <c r="M33" s="12">
        <f t="shared" si="1"/>
        <v>32.15</v>
      </c>
      <c r="N33" s="13"/>
    </row>
    <row r="34" spans="1:14">
      <c r="A34" s="3">
        <v>529</v>
      </c>
      <c r="B34" s="5">
        <v>5</v>
      </c>
      <c r="C34" s="3" t="s">
        <v>107</v>
      </c>
      <c r="E34" s="1" t="s">
        <v>85</v>
      </c>
      <c r="F34" s="13">
        <v>17</v>
      </c>
      <c r="G34" s="13">
        <v>36</v>
      </c>
      <c r="H34" s="13">
        <v>53</v>
      </c>
      <c r="I34" s="13">
        <v>4</v>
      </c>
      <c r="J34" s="13">
        <v>7</v>
      </c>
      <c r="K34" s="13">
        <v>1.63</v>
      </c>
      <c r="L34" s="12">
        <f t="shared" si="0"/>
        <v>64</v>
      </c>
      <c r="M34" s="12">
        <f t="shared" si="1"/>
        <v>54.63</v>
      </c>
      <c r="N34" s="13"/>
    </row>
    <row r="35" spans="1:14">
      <c r="A35" s="3">
        <v>513</v>
      </c>
      <c r="B35" s="5">
        <v>1</v>
      </c>
      <c r="C35" s="3" t="s">
        <v>17</v>
      </c>
      <c r="D35" s="2">
        <v>513</v>
      </c>
      <c r="E35" s="1" t="s">
        <v>17</v>
      </c>
      <c r="F35" s="13">
        <v>15</v>
      </c>
      <c r="G35" s="13">
        <v>34</v>
      </c>
      <c r="H35" s="13">
        <v>49</v>
      </c>
      <c r="I35" s="13">
        <v>21</v>
      </c>
      <c r="J35" s="13">
        <v>23</v>
      </c>
      <c r="K35" s="13">
        <v>32.119999999999997</v>
      </c>
      <c r="L35" s="12">
        <f t="shared" si="0"/>
        <v>93</v>
      </c>
      <c r="M35" s="12">
        <f t="shared" si="1"/>
        <v>81.12</v>
      </c>
      <c r="N35" s="13"/>
    </row>
    <row r="36" spans="1:14">
      <c r="A36" s="3">
        <v>530</v>
      </c>
      <c r="B36" s="5">
        <v>1</v>
      </c>
      <c r="C36" s="3" t="s">
        <v>26</v>
      </c>
      <c r="D36" s="2">
        <v>530</v>
      </c>
      <c r="E36" s="1" t="s">
        <v>77</v>
      </c>
      <c r="F36" s="13">
        <v>23</v>
      </c>
      <c r="G36" s="13">
        <v>49</v>
      </c>
      <c r="H36" s="13">
        <v>72</v>
      </c>
      <c r="I36" s="13">
        <v>5</v>
      </c>
      <c r="J36" s="13">
        <v>4</v>
      </c>
      <c r="K36" s="13">
        <v>5.71</v>
      </c>
      <c r="L36" s="12">
        <f t="shared" si="0"/>
        <v>81</v>
      </c>
      <c r="M36" s="12">
        <f t="shared" si="1"/>
        <v>77.709999999999994</v>
      </c>
      <c r="N36" s="13"/>
    </row>
    <row r="37" spans="1:14">
      <c r="A37" s="3">
        <v>539</v>
      </c>
      <c r="B37" s="5">
        <v>1</v>
      </c>
      <c r="C37" s="3" t="s">
        <v>50</v>
      </c>
      <c r="D37" s="2">
        <v>539</v>
      </c>
      <c r="E37" s="1" t="s">
        <v>82</v>
      </c>
      <c r="F37" s="13">
        <v>15</v>
      </c>
      <c r="G37" s="13">
        <v>35</v>
      </c>
      <c r="H37" s="13">
        <v>50</v>
      </c>
      <c r="I37" s="13">
        <v>1</v>
      </c>
      <c r="J37" s="13">
        <v>2</v>
      </c>
      <c r="K37" s="13">
        <v>1.66</v>
      </c>
      <c r="L37" s="12">
        <f t="shared" si="0"/>
        <v>53</v>
      </c>
      <c r="M37" s="12">
        <f t="shared" si="1"/>
        <v>51.66</v>
      </c>
      <c r="N37" s="13"/>
    </row>
    <row r="38" spans="1:14">
      <c r="A38" s="3">
        <v>525</v>
      </c>
      <c r="B38" s="5">
        <v>1</v>
      </c>
      <c r="C38" s="3" t="s">
        <v>18</v>
      </c>
      <c r="D38" s="2">
        <v>525</v>
      </c>
      <c r="E38" s="1" t="s">
        <v>74</v>
      </c>
      <c r="F38" s="13">
        <v>94</v>
      </c>
      <c r="G38" s="13">
        <v>159</v>
      </c>
      <c r="H38" s="13">
        <v>253</v>
      </c>
      <c r="I38" s="13">
        <v>46</v>
      </c>
      <c r="J38" s="13">
        <v>71</v>
      </c>
      <c r="K38" s="13">
        <v>75.11</v>
      </c>
      <c r="L38" s="12">
        <f t="shared" si="0"/>
        <v>370</v>
      </c>
      <c r="M38" s="12">
        <f t="shared" si="1"/>
        <v>328.11</v>
      </c>
      <c r="N38" s="13"/>
    </row>
    <row r="39" spans="1:14">
      <c r="A39" s="3">
        <v>520</v>
      </c>
      <c r="B39" s="5">
        <v>1</v>
      </c>
      <c r="C39" s="3" t="s">
        <v>19</v>
      </c>
      <c r="D39" s="2">
        <v>520</v>
      </c>
      <c r="E39" s="1" t="s">
        <v>19</v>
      </c>
      <c r="F39" s="13">
        <v>21</v>
      </c>
      <c r="G39" s="13">
        <v>36</v>
      </c>
      <c r="H39" s="13">
        <v>57</v>
      </c>
      <c r="I39" s="13">
        <v>8</v>
      </c>
      <c r="J39" s="13">
        <v>8</v>
      </c>
      <c r="K39" s="13">
        <v>3.19</v>
      </c>
      <c r="L39" s="12">
        <f t="shared" si="0"/>
        <v>73</v>
      </c>
      <c r="M39" s="12">
        <f t="shared" si="1"/>
        <v>60.19</v>
      </c>
      <c r="N39" s="13"/>
    </row>
    <row r="40" spans="1:14">
      <c r="A40" s="3">
        <v>501</v>
      </c>
      <c r="B40" s="5">
        <v>1</v>
      </c>
      <c r="C40" s="3" t="s">
        <v>20</v>
      </c>
      <c r="D40" s="2">
        <v>501</v>
      </c>
      <c r="E40" s="1" t="s">
        <v>20</v>
      </c>
      <c r="F40" s="13">
        <v>16</v>
      </c>
      <c r="G40" s="13">
        <v>41</v>
      </c>
      <c r="H40" s="13">
        <v>57</v>
      </c>
      <c r="I40" s="13">
        <v>9</v>
      </c>
      <c r="J40" s="13">
        <v>7</v>
      </c>
      <c r="K40" s="13">
        <v>8.3800000000000008</v>
      </c>
      <c r="L40" s="12">
        <f t="shared" si="0"/>
        <v>73</v>
      </c>
      <c r="M40" s="12">
        <f t="shared" si="1"/>
        <v>65.38</v>
      </c>
      <c r="N40" s="13"/>
    </row>
    <row r="41" spans="1:14">
      <c r="A41" s="3">
        <v>523</v>
      </c>
      <c r="B41" s="5">
        <v>1</v>
      </c>
      <c r="C41" s="3" t="s">
        <v>21</v>
      </c>
      <c r="D41" s="2">
        <v>523</v>
      </c>
      <c r="E41" s="1" t="s">
        <v>21</v>
      </c>
      <c r="F41" s="13">
        <v>20</v>
      </c>
      <c r="G41" s="13">
        <v>37</v>
      </c>
      <c r="H41" s="13">
        <v>57</v>
      </c>
      <c r="I41" s="13">
        <v>0</v>
      </c>
      <c r="J41" s="13">
        <v>6</v>
      </c>
      <c r="K41" s="13">
        <v>3.4</v>
      </c>
      <c r="L41" s="12">
        <f t="shared" si="0"/>
        <v>63</v>
      </c>
      <c r="M41" s="12">
        <f t="shared" si="1"/>
        <v>60.4</v>
      </c>
      <c r="N41" s="13"/>
    </row>
    <row r="42" spans="1:14">
      <c r="A42" s="3">
        <v>517</v>
      </c>
      <c r="B42" s="5">
        <v>1</v>
      </c>
      <c r="C42" s="3" t="s">
        <v>23</v>
      </c>
      <c r="D42" s="2">
        <v>517</v>
      </c>
      <c r="E42" s="1" t="s">
        <v>23</v>
      </c>
      <c r="F42" s="13">
        <v>46</v>
      </c>
      <c r="G42" s="13">
        <v>74</v>
      </c>
      <c r="H42" s="13">
        <v>120</v>
      </c>
      <c r="I42" s="13">
        <v>42</v>
      </c>
      <c r="J42" s="13">
        <v>47</v>
      </c>
      <c r="K42" s="13">
        <v>45.27</v>
      </c>
      <c r="L42" s="12">
        <f t="shared" ref="L42:L61" si="2">SUM(F42:G42,I42:J42)</f>
        <v>209</v>
      </c>
      <c r="M42" s="12">
        <f t="shared" ref="M42:M61" si="3">SUM(H42,K42)</f>
        <v>165.27</v>
      </c>
      <c r="N42" s="13"/>
    </row>
    <row r="43" spans="1:14">
      <c r="A43" s="3">
        <v>536</v>
      </c>
      <c r="B43" s="5">
        <v>1</v>
      </c>
      <c r="C43" s="3" t="s">
        <v>24</v>
      </c>
      <c r="D43" s="2">
        <v>536</v>
      </c>
      <c r="E43" s="1" t="s">
        <v>76</v>
      </c>
      <c r="F43" s="13">
        <v>14</v>
      </c>
      <c r="G43" s="13">
        <v>34</v>
      </c>
      <c r="H43" s="13">
        <v>48</v>
      </c>
      <c r="I43" s="13">
        <v>8</v>
      </c>
      <c r="J43" s="13">
        <v>7</v>
      </c>
      <c r="K43" s="13">
        <v>6.45</v>
      </c>
      <c r="L43" s="12">
        <f t="shared" si="2"/>
        <v>63</v>
      </c>
      <c r="M43" s="12">
        <f t="shared" si="3"/>
        <v>54.45</v>
      </c>
      <c r="N43" s="13"/>
    </row>
    <row r="44" spans="1:14">
      <c r="A44" s="3">
        <v>526</v>
      </c>
      <c r="B44" s="5">
        <v>1</v>
      </c>
      <c r="C44" s="3" t="s">
        <v>25</v>
      </c>
      <c r="D44" s="2">
        <v>526</v>
      </c>
      <c r="E44" s="1" t="s">
        <v>25</v>
      </c>
      <c r="F44" s="13">
        <v>45</v>
      </c>
      <c r="G44" s="13">
        <v>76</v>
      </c>
      <c r="H44" s="13">
        <v>121</v>
      </c>
      <c r="I44" s="13">
        <v>1</v>
      </c>
      <c r="J44" s="13">
        <v>1</v>
      </c>
      <c r="K44" s="13">
        <v>1.36</v>
      </c>
      <c r="L44" s="12">
        <f t="shared" si="2"/>
        <v>123</v>
      </c>
      <c r="M44" s="12">
        <f t="shared" si="3"/>
        <v>122.36</v>
      </c>
      <c r="N44" s="13"/>
    </row>
    <row r="45" spans="1:14">
      <c r="A45" s="3">
        <v>528</v>
      </c>
      <c r="B45" s="5">
        <v>1</v>
      </c>
      <c r="C45" s="3" t="s">
        <v>27</v>
      </c>
      <c r="D45" s="2">
        <v>528</v>
      </c>
      <c r="E45" s="1" t="s">
        <v>78</v>
      </c>
      <c r="F45" s="13">
        <v>33</v>
      </c>
      <c r="G45" s="13">
        <v>47</v>
      </c>
      <c r="H45" s="13">
        <v>80</v>
      </c>
      <c r="I45" s="13">
        <v>1</v>
      </c>
      <c r="J45" s="13">
        <v>5</v>
      </c>
      <c r="K45" s="13">
        <v>4.28</v>
      </c>
      <c r="L45" s="12">
        <f t="shared" si="2"/>
        <v>86</v>
      </c>
      <c r="M45" s="12">
        <f t="shared" si="3"/>
        <v>84.28</v>
      </c>
      <c r="N45" s="13"/>
    </row>
    <row r="46" spans="1:14">
      <c r="A46" s="3">
        <v>524</v>
      </c>
      <c r="B46" s="5">
        <v>1</v>
      </c>
      <c r="C46" s="3" t="s">
        <v>28</v>
      </c>
      <c r="D46" s="2">
        <v>524</v>
      </c>
      <c r="E46" s="1" t="s">
        <v>28</v>
      </c>
      <c r="F46" s="13">
        <v>65</v>
      </c>
      <c r="G46" s="13">
        <v>110</v>
      </c>
      <c r="H46" s="13">
        <v>175</v>
      </c>
      <c r="I46" s="13">
        <v>7</v>
      </c>
      <c r="J46" s="13">
        <v>56</v>
      </c>
      <c r="K46" s="13">
        <v>35.18</v>
      </c>
      <c r="L46" s="12">
        <f t="shared" si="2"/>
        <v>238</v>
      </c>
      <c r="M46" s="12">
        <f t="shared" si="3"/>
        <v>210.18</v>
      </c>
      <c r="N46" s="13"/>
    </row>
    <row r="47" spans="1:14">
      <c r="A47" s="3">
        <v>527</v>
      </c>
      <c r="B47" s="5">
        <v>1</v>
      </c>
      <c r="C47" s="3" t="s">
        <v>29</v>
      </c>
      <c r="D47" s="2">
        <v>527</v>
      </c>
      <c r="E47" s="1" t="s">
        <v>29</v>
      </c>
      <c r="F47" s="13">
        <v>7</v>
      </c>
      <c r="G47" s="13">
        <v>14</v>
      </c>
      <c r="H47" s="13">
        <v>21</v>
      </c>
      <c r="I47" s="13">
        <v>1</v>
      </c>
      <c r="J47" s="13">
        <v>2</v>
      </c>
      <c r="K47" s="13">
        <v>1.5</v>
      </c>
      <c r="L47" s="12">
        <f t="shared" si="2"/>
        <v>24</v>
      </c>
      <c r="M47" s="12">
        <f t="shared" si="3"/>
        <v>22.5</v>
      </c>
      <c r="N47" s="13"/>
    </row>
    <row r="48" spans="1:14">
      <c r="A48" s="3">
        <v>535</v>
      </c>
      <c r="B48" s="5">
        <v>1</v>
      </c>
      <c r="C48" s="3" t="s">
        <v>31</v>
      </c>
      <c r="D48" s="2">
        <v>535</v>
      </c>
      <c r="E48" s="1" t="s">
        <v>31</v>
      </c>
      <c r="F48" s="13">
        <v>62</v>
      </c>
      <c r="G48" s="13">
        <v>130</v>
      </c>
      <c r="H48" s="13">
        <v>192</v>
      </c>
      <c r="I48" s="13">
        <v>22</v>
      </c>
      <c r="J48" s="13">
        <v>25</v>
      </c>
      <c r="K48" s="13">
        <v>25.25</v>
      </c>
      <c r="L48" s="12">
        <f t="shared" si="2"/>
        <v>239</v>
      </c>
      <c r="M48" s="12">
        <f t="shared" si="3"/>
        <v>217.25</v>
      </c>
      <c r="N48" s="13"/>
    </row>
    <row r="49" spans="1:14">
      <c r="A49" s="3">
        <v>505</v>
      </c>
      <c r="B49" s="5">
        <v>1</v>
      </c>
      <c r="C49" s="3" t="s">
        <v>32</v>
      </c>
      <c r="D49" s="2">
        <v>505</v>
      </c>
      <c r="E49" s="1" t="s">
        <v>32</v>
      </c>
      <c r="F49" s="13">
        <v>61</v>
      </c>
      <c r="G49" s="13">
        <v>91</v>
      </c>
      <c r="H49" s="13">
        <v>152</v>
      </c>
      <c r="I49" s="13">
        <v>26</v>
      </c>
      <c r="J49" s="13">
        <v>14</v>
      </c>
      <c r="K49" s="13">
        <v>12.47</v>
      </c>
      <c r="L49" s="12">
        <f t="shared" si="2"/>
        <v>192</v>
      </c>
      <c r="M49" s="12">
        <f t="shared" si="3"/>
        <v>164.47</v>
      </c>
      <c r="N49" s="13"/>
    </row>
    <row r="50" spans="1:14">
      <c r="A50" s="3">
        <v>515</v>
      </c>
      <c r="B50" s="5">
        <v>1</v>
      </c>
      <c r="C50" s="3" t="s">
        <v>34</v>
      </c>
      <c r="D50" s="2">
        <v>515</v>
      </c>
      <c r="E50" s="1" t="s">
        <v>34</v>
      </c>
      <c r="F50" s="13">
        <v>20</v>
      </c>
      <c r="G50" s="13">
        <v>59</v>
      </c>
      <c r="H50" s="13">
        <v>79</v>
      </c>
      <c r="I50" s="13">
        <v>15</v>
      </c>
      <c r="J50" s="13">
        <v>25</v>
      </c>
      <c r="K50" s="13">
        <v>18.899999999999999</v>
      </c>
      <c r="L50" s="12">
        <f t="shared" si="2"/>
        <v>119</v>
      </c>
      <c r="M50" s="12">
        <f t="shared" si="3"/>
        <v>97.9</v>
      </c>
      <c r="N50" s="13"/>
    </row>
    <row r="51" spans="1:14">
      <c r="A51" s="3">
        <v>521</v>
      </c>
      <c r="B51" s="5">
        <v>1</v>
      </c>
      <c r="C51" s="3" t="s">
        <v>35</v>
      </c>
      <c r="D51" s="2">
        <v>521</v>
      </c>
      <c r="E51" s="1" t="s">
        <v>35</v>
      </c>
      <c r="F51" s="13">
        <v>18</v>
      </c>
      <c r="G51" s="13">
        <v>39</v>
      </c>
      <c r="H51" s="13">
        <v>57</v>
      </c>
      <c r="I51" s="13">
        <v>17</v>
      </c>
      <c r="J51" s="13">
        <v>21</v>
      </c>
      <c r="K51" s="13">
        <v>19.07</v>
      </c>
      <c r="L51" s="12">
        <f t="shared" si="2"/>
        <v>95</v>
      </c>
      <c r="M51" s="12">
        <f t="shared" si="3"/>
        <v>76.069999999999993</v>
      </c>
      <c r="N51" s="13"/>
    </row>
    <row r="52" spans="1:14">
      <c r="A52" s="3">
        <v>537</v>
      </c>
      <c r="B52" s="5">
        <v>1</v>
      </c>
      <c r="C52" s="3" t="s">
        <v>36</v>
      </c>
      <c r="D52" s="2">
        <v>537</v>
      </c>
      <c r="E52" s="1" t="s">
        <v>36</v>
      </c>
      <c r="F52" s="13">
        <v>26</v>
      </c>
      <c r="G52" s="13">
        <v>34</v>
      </c>
      <c r="H52" s="13">
        <v>60</v>
      </c>
      <c r="I52" s="13">
        <v>4</v>
      </c>
      <c r="J52" s="13">
        <v>6</v>
      </c>
      <c r="K52" s="13">
        <v>2.23</v>
      </c>
      <c r="L52" s="12">
        <f t="shared" si="2"/>
        <v>70</v>
      </c>
      <c r="M52" s="12">
        <f t="shared" si="3"/>
        <v>62.23</v>
      </c>
      <c r="N52" s="13"/>
    </row>
    <row r="53" spans="1:14">
      <c r="A53" s="3">
        <v>511</v>
      </c>
      <c r="B53" s="5">
        <v>1</v>
      </c>
      <c r="C53" s="3" t="s">
        <v>37</v>
      </c>
      <c r="D53" s="2">
        <v>511</v>
      </c>
      <c r="E53" s="1" t="s">
        <v>37</v>
      </c>
      <c r="F53" s="13">
        <v>44</v>
      </c>
      <c r="G53" s="13">
        <v>90</v>
      </c>
      <c r="H53" s="13">
        <v>134</v>
      </c>
      <c r="I53" s="13">
        <v>3</v>
      </c>
      <c r="J53" s="13">
        <v>12</v>
      </c>
      <c r="K53" s="13">
        <v>7.5</v>
      </c>
      <c r="L53" s="12">
        <f t="shared" si="2"/>
        <v>149</v>
      </c>
      <c r="M53" s="12">
        <f t="shared" si="3"/>
        <v>141.5</v>
      </c>
      <c r="N53" s="13"/>
    </row>
    <row r="54" spans="1:14">
      <c r="A54" s="3">
        <v>506</v>
      </c>
      <c r="B54" s="5">
        <v>1</v>
      </c>
      <c r="C54" s="3" t="s">
        <v>39</v>
      </c>
      <c r="D54" s="2">
        <v>506</v>
      </c>
      <c r="E54" s="1" t="s">
        <v>39</v>
      </c>
      <c r="F54" s="13">
        <v>16</v>
      </c>
      <c r="G54" s="13">
        <v>26</v>
      </c>
      <c r="H54" s="13">
        <v>42</v>
      </c>
      <c r="I54" s="13">
        <v>0</v>
      </c>
      <c r="J54" s="13">
        <v>4</v>
      </c>
      <c r="K54" s="13">
        <v>1.5</v>
      </c>
      <c r="L54" s="12">
        <f t="shared" si="2"/>
        <v>46</v>
      </c>
      <c r="M54" s="12">
        <f t="shared" si="3"/>
        <v>43.5</v>
      </c>
      <c r="N54" s="13"/>
    </row>
    <row r="55" spans="1:14">
      <c r="A55" s="3">
        <v>531</v>
      </c>
      <c r="B55" s="5">
        <v>1</v>
      </c>
      <c r="C55" s="3" t="s">
        <v>40</v>
      </c>
      <c r="D55" s="2">
        <v>531</v>
      </c>
      <c r="E55" s="1" t="s">
        <v>40</v>
      </c>
      <c r="F55" s="13">
        <v>11</v>
      </c>
      <c r="G55" s="13">
        <v>23</v>
      </c>
      <c r="H55" s="13">
        <v>34</v>
      </c>
      <c r="I55" s="13">
        <v>2</v>
      </c>
      <c r="J55" s="13">
        <v>3</v>
      </c>
      <c r="K55" s="13">
        <v>2.5</v>
      </c>
      <c r="L55" s="12">
        <f t="shared" si="2"/>
        <v>39</v>
      </c>
      <c r="M55" s="12">
        <f t="shared" si="3"/>
        <v>36.5</v>
      </c>
      <c r="N55" s="13"/>
    </row>
    <row r="56" spans="1:14">
      <c r="A56" s="3">
        <v>510</v>
      </c>
      <c r="B56" s="5">
        <v>1</v>
      </c>
      <c r="C56" s="3" t="s">
        <v>41</v>
      </c>
      <c r="D56" s="2">
        <v>510</v>
      </c>
      <c r="E56" s="1" t="s">
        <v>41</v>
      </c>
      <c r="F56" s="13">
        <v>38</v>
      </c>
      <c r="G56" s="13">
        <v>42</v>
      </c>
      <c r="H56" s="13">
        <v>80</v>
      </c>
      <c r="I56" s="13">
        <v>0</v>
      </c>
      <c r="J56" s="13">
        <v>1</v>
      </c>
      <c r="K56" s="13">
        <v>0.5</v>
      </c>
      <c r="L56" s="12">
        <f t="shared" si="2"/>
        <v>81</v>
      </c>
      <c r="M56" s="12">
        <f t="shared" si="3"/>
        <v>80.5</v>
      </c>
      <c r="N56" s="13"/>
    </row>
    <row r="57" spans="1:14">
      <c r="A57" s="3">
        <v>533</v>
      </c>
      <c r="B57" s="5">
        <v>1</v>
      </c>
      <c r="C57" s="3" t="s">
        <v>42</v>
      </c>
      <c r="D57" s="2">
        <v>533</v>
      </c>
      <c r="E57" s="1" t="s">
        <v>80</v>
      </c>
      <c r="F57" s="13">
        <v>14</v>
      </c>
      <c r="G57" s="13">
        <v>24</v>
      </c>
      <c r="H57" s="13">
        <v>38</v>
      </c>
      <c r="I57" s="13">
        <v>0</v>
      </c>
      <c r="J57" s="13">
        <v>6</v>
      </c>
      <c r="K57" s="13">
        <v>4.33</v>
      </c>
      <c r="L57" s="12">
        <f t="shared" si="2"/>
        <v>44</v>
      </c>
      <c r="M57" s="12">
        <f t="shared" si="3"/>
        <v>42.33</v>
      </c>
      <c r="N57" s="13"/>
    </row>
    <row r="58" spans="1:14">
      <c r="A58" s="3">
        <v>522</v>
      </c>
      <c r="B58" s="5">
        <v>1</v>
      </c>
      <c r="C58" s="3" t="s">
        <v>57</v>
      </c>
      <c r="D58" s="2">
        <v>522</v>
      </c>
      <c r="E58" s="1" t="s">
        <v>81</v>
      </c>
      <c r="F58" s="13">
        <v>54</v>
      </c>
      <c r="G58" s="13">
        <v>103</v>
      </c>
      <c r="H58" s="13">
        <v>157</v>
      </c>
      <c r="I58" s="13">
        <v>5</v>
      </c>
      <c r="J58" s="13">
        <v>9</v>
      </c>
      <c r="K58" s="13">
        <v>9.9</v>
      </c>
      <c r="L58" s="12">
        <f t="shared" si="2"/>
        <v>171</v>
      </c>
      <c r="M58" s="12">
        <f t="shared" si="3"/>
        <v>166.9</v>
      </c>
      <c r="N58" s="13"/>
    </row>
    <row r="59" spans="1:14">
      <c r="A59" s="3">
        <v>534</v>
      </c>
      <c r="B59" s="5">
        <v>1</v>
      </c>
      <c r="C59" s="3" t="s">
        <v>43</v>
      </c>
      <c r="D59" s="2">
        <v>534</v>
      </c>
      <c r="E59" s="1" t="s">
        <v>43</v>
      </c>
      <c r="F59" s="13">
        <v>15</v>
      </c>
      <c r="G59" s="13">
        <v>21</v>
      </c>
      <c r="H59" s="13">
        <v>36</v>
      </c>
      <c r="I59" s="13">
        <v>0</v>
      </c>
      <c r="J59" s="13">
        <v>6</v>
      </c>
      <c r="K59" s="13">
        <v>2.85</v>
      </c>
      <c r="L59" s="12">
        <f t="shared" si="2"/>
        <v>42</v>
      </c>
      <c r="M59" s="12">
        <f t="shared" si="3"/>
        <v>38.85</v>
      </c>
      <c r="N59" s="13"/>
    </row>
    <row r="60" spans="1:14">
      <c r="A60" s="3">
        <v>504</v>
      </c>
      <c r="B60" s="5">
        <v>1</v>
      </c>
      <c r="C60" s="3" t="s">
        <v>48</v>
      </c>
      <c r="D60" s="2">
        <v>504</v>
      </c>
      <c r="E60" s="1" t="s">
        <v>48</v>
      </c>
      <c r="F60" s="13">
        <v>51</v>
      </c>
      <c r="G60" s="13">
        <v>79</v>
      </c>
      <c r="H60" s="13">
        <v>130</v>
      </c>
      <c r="I60" s="13">
        <v>12</v>
      </c>
      <c r="J60" s="13">
        <v>12</v>
      </c>
      <c r="K60" s="13">
        <v>10.89</v>
      </c>
      <c r="L60" s="12">
        <f t="shared" si="2"/>
        <v>154</v>
      </c>
      <c r="M60" s="12">
        <f t="shared" si="3"/>
        <v>140.88999999999999</v>
      </c>
      <c r="N60" s="13"/>
    </row>
    <row r="61" spans="1:14">
      <c r="A61" s="3">
        <v>516</v>
      </c>
      <c r="B61" s="5">
        <v>1</v>
      </c>
      <c r="C61" s="3" t="s">
        <v>49</v>
      </c>
      <c r="D61" s="2">
        <v>516</v>
      </c>
      <c r="E61" s="1" t="s">
        <v>49</v>
      </c>
      <c r="F61" s="15">
        <v>70</v>
      </c>
      <c r="G61" s="15">
        <v>125</v>
      </c>
      <c r="H61" s="15">
        <v>195</v>
      </c>
      <c r="I61" s="15">
        <v>49</v>
      </c>
      <c r="J61" s="15">
        <v>66</v>
      </c>
      <c r="K61" s="15">
        <v>67.510000000000005</v>
      </c>
      <c r="L61" s="17">
        <f t="shared" si="2"/>
        <v>310</v>
      </c>
      <c r="M61" s="17">
        <f t="shared" si="3"/>
        <v>262.51</v>
      </c>
      <c r="N61" s="13"/>
    </row>
    <row r="62" spans="1:14">
      <c r="F62" s="13"/>
      <c r="G62" s="13"/>
      <c r="H62" s="13"/>
      <c r="I62" s="13"/>
      <c r="J62" s="13"/>
      <c r="K62" s="13"/>
      <c r="L62" s="16"/>
      <c r="M62" s="16"/>
      <c r="N62" s="13"/>
    </row>
    <row r="63" spans="1:14">
      <c r="C63" s="1" t="s">
        <v>83</v>
      </c>
      <c r="E63" s="1" t="s">
        <v>47</v>
      </c>
      <c r="F63" s="18">
        <f>SUM(F10,F11,F13:F28,F30:F61)</f>
        <v>1957</v>
      </c>
      <c r="G63" s="18">
        <f t="shared" ref="G63:M63" si="4">SUM(G10,G11,G13:G28,G30:G61)</f>
        <v>3315</v>
      </c>
      <c r="H63" s="18">
        <f t="shared" si="4"/>
        <v>5272</v>
      </c>
      <c r="I63" s="18">
        <f t="shared" si="4"/>
        <v>653</v>
      </c>
      <c r="J63" s="18">
        <f t="shared" si="4"/>
        <v>942</v>
      </c>
      <c r="K63" s="18">
        <f t="shared" si="4"/>
        <v>963.3900000000001</v>
      </c>
      <c r="L63" s="18">
        <f t="shared" si="4"/>
        <v>6867</v>
      </c>
      <c r="M63" s="18">
        <f t="shared" si="4"/>
        <v>6235.3899999999994</v>
      </c>
      <c r="N63" s="13"/>
    </row>
    <row r="64" spans="1:14">
      <c r="F64" s="13"/>
      <c r="G64" s="13"/>
      <c r="H64" s="13"/>
      <c r="I64" s="13"/>
      <c r="J64" s="13"/>
      <c r="K64" s="13"/>
      <c r="L64" s="13"/>
      <c r="M64" s="13"/>
    </row>
    <row r="65" spans="4:4">
      <c r="D65" s="1" t="s">
        <v>0</v>
      </c>
    </row>
    <row r="66" spans="4:4">
      <c r="D66" s="1" t="s">
        <v>108</v>
      </c>
    </row>
  </sheetData>
  <printOptions horizontalCentered="1"/>
  <pageMargins left="0.5" right="0.5" top="0.5" bottom="0.5" header="0.5" footer="0.5"/>
  <pageSetup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DBII_3</vt:lpstr>
      <vt:lpstr>DBII_3!Print_Area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Ferguson</dc:creator>
  <cp:lastModifiedBy>Ferguson, Jana</cp:lastModifiedBy>
  <cp:lastPrinted>2023-05-09T13:11:50Z</cp:lastPrinted>
  <dcterms:created xsi:type="dcterms:W3CDTF">2013-06-24T21:22:35Z</dcterms:created>
  <dcterms:modified xsi:type="dcterms:W3CDTF">2024-07-17T14:31:36Z</dcterms:modified>
</cp:coreProperties>
</file>