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Research and Analytics\Data Book\DB 2024\Section III\Final\"/>
    </mc:Choice>
  </mc:AlternateContent>
  <xr:revisionPtr revIDLastSave="0" documentId="13_ncr:1_{F3473530-67C7-441B-837F-DF753C6813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I-25" sheetId="2" r:id="rId1"/>
  </sheets>
  <definedNames>
    <definedName name="_AMO_UniqueIdentifier">"'3c0828eb-cae7-4b41-a27a-978e3ce18746'"</definedName>
    <definedName name="_xlnm.Print_Area" localSheetId="0">'DBIII-25'!$D$6:$BA$62</definedName>
    <definedName name="_xlnm.Print_Titles" localSheetId="0">'DBIII-25'!$D:$E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4" i="2" l="1"/>
  <c r="AI14" i="2"/>
  <c r="AJ14" i="2"/>
  <c r="AH15" i="2"/>
  <c r="AI15" i="2"/>
  <c r="AJ15" i="2"/>
  <c r="AH16" i="2"/>
  <c r="AI16" i="2"/>
  <c r="AJ16" i="2"/>
  <c r="AH17" i="2"/>
  <c r="AI17" i="2"/>
  <c r="AJ17" i="2"/>
  <c r="AH18" i="2"/>
  <c r="AI18" i="2"/>
  <c r="AJ18" i="2"/>
  <c r="AH19" i="2"/>
  <c r="AI19" i="2"/>
  <c r="AJ19" i="2"/>
  <c r="AH20" i="2"/>
  <c r="AI20" i="2"/>
  <c r="AJ20" i="2"/>
  <c r="AH21" i="2"/>
  <c r="AI21" i="2"/>
  <c r="AJ21" i="2"/>
  <c r="AH22" i="2"/>
  <c r="AI22" i="2"/>
  <c r="AJ22" i="2"/>
  <c r="AH23" i="2"/>
  <c r="AI23" i="2"/>
  <c r="AJ23" i="2"/>
  <c r="AH24" i="2"/>
  <c r="AI24" i="2"/>
  <c r="AJ24" i="2"/>
  <c r="AH25" i="2"/>
  <c r="AI25" i="2"/>
  <c r="AJ25" i="2"/>
  <c r="AH26" i="2"/>
  <c r="AI26" i="2"/>
  <c r="AJ26" i="2"/>
  <c r="AH27" i="2"/>
  <c r="AI27" i="2"/>
  <c r="AJ27" i="2"/>
  <c r="AH28" i="2"/>
  <c r="AI28" i="2"/>
  <c r="AJ28" i="2"/>
  <c r="AH30" i="2"/>
  <c r="AI30" i="2"/>
  <c r="AJ30" i="2"/>
  <c r="AH31" i="2"/>
  <c r="AI31" i="2"/>
  <c r="AJ31" i="2"/>
  <c r="AH32" i="2"/>
  <c r="AI32" i="2"/>
  <c r="AJ32" i="2"/>
  <c r="AH33" i="2"/>
  <c r="AI33" i="2"/>
  <c r="AJ33" i="2"/>
  <c r="AH34" i="2"/>
  <c r="AI34" i="2"/>
  <c r="AJ34" i="2"/>
  <c r="R12" i="2"/>
  <c r="S12" i="2"/>
  <c r="T12" i="2"/>
  <c r="R14" i="2"/>
  <c r="S14" i="2"/>
  <c r="T14" i="2"/>
  <c r="R15" i="2"/>
  <c r="S15" i="2"/>
  <c r="T15" i="2"/>
  <c r="R16" i="2"/>
  <c r="S16" i="2"/>
  <c r="T16" i="2"/>
  <c r="R17" i="2"/>
  <c r="S17" i="2"/>
  <c r="T17" i="2"/>
  <c r="R18" i="2"/>
  <c r="S18" i="2"/>
  <c r="T18" i="2"/>
  <c r="R19" i="2"/>
  <c r="S19" i="2"/>
  <c r="T19" i="2"/>
  <c r="R20" i="2"/>
  <c r="S20" i="2"/>
  <c r="T20" i="2"/>
  <c r="R21" i="2"/>
  <c r="S21" i="2"/>
  <c r="T21" i="2"/>
  <c r="R22" i="2"/>
  <c r="S22" i="2"/>
  <c r="T22" i="2"/>
  <c r="R23" i="2"/>
  <c r="S23" i="2"/>
  <c r="T23" i="2"/>
  <c r="R24" i="2"/>
  <c r="S24" i="2"/>
  <c r="T24" i="2"/>
  <c r="R25" i="2"/>
  <c r="S25" i="2"/>
  <c r="T25" i="2"/>
  <c r="R26" i="2"/>
  <c r="S26" i="2"/>
  <c r="T26" i="2"/>
  <c r="R27" i="2"/>
  <c r="S27" i="2"/>
  <c r="T27" i="2"/>
  <c r="R28" i="2"/>
  <c r="S28" i="2"/>
  <c r="T28" i="2"/>
  <c r="R30" i="2"/>
  <c r="S30" i="2"/>
  <c r="T30" i="2"/>
  <c r="R31" i="2"/>
  <c r="S31" i="2"/>
  <c r="T31" i="2"/>
  <c r="R32" i="2"/>
  <c r="S32" i="2"/>
  <c r="T32" i="2"/>
  <c r="AU12" i="2"/>
  <c r="AV12" i="2"/>
  <c r="AW12" i="2"/>
  <c r="AU14" i="2"/>
  <c r="AV14" i="2"/>
  <c r="AW14" i="2"/>
  <c r="AU15" i="2"/>
  <c r="AV15" i="2"/>
  <c r="AU16" i="2"/>
  <c r="AV16" i="2"/>
  <c r="AW16" i="2"/>
  <c r="AU17" i="2"/>
  <c r="AV17" i="2"/>
  <c r="AW17" i="2"/>
  <c r="AU18" i="2"/>
  <c r="AV18" i="2"/>
  <c r="AW18" i="2"/>
  <c r="AU19" i="2"/>
  <c r="AV19" i="2"/>
  <c r="AU20" i="2"/>
  <c r="AV20" i="2"/>
  <c r="AW20" i="2"/>
  <c r="AU21" i="2"/>
  <c r="AV21" i="2"/>
  <c r="AU22" i="2"/>
  <c r="AV22" i="2"/>
  <c r="AU23" i="2"/>
  <c r="AV23" i="2"/>
  <c r="AU24" i="2"/>
  <c r="AV24" i="2"/>
  <c r="AW24" i="2"/>
  <c r="AU25" i="2"/>
  <c r="AV25" i="2"/>
  <c r="AW25" i="2"/>
  <c r="AU26" i="2"/>
  <c r="AV26" i="2"/>
  <c r="AW26" i="2"/>
  <c r="AU27" i="2"/>
  <c r="AV27" i="2"/>
  <c r="AU28" i="2"/>
  <c r="AV28" i="2"/>
  <c r="AW28" i="2"/>
  <c r="AU30" i="2"/>
  <c r="AV30" i="2"/>
  <c r="AU31" i="2"/>
  <c r="AV31" i="2"/>
  <c r="AU32" i="2"/>
  <c r="AV32" i="2"/>
  <c r="AW32" i="2"/>
  <c r="AU33" i="2"/>
  <c r="AV33" i="2"/>
  <c r="AW33" i="2"/>
  <c r="AL12" i="2"/>
  <c r="AM12" i="2"/>
  <c r="AN12" i="2"/>
  <c r="AO12" i="2"/>
  <c r="AP12" i="2"/>
  <c r="AQ12" i="2"/>
  <c r="AL14" i="2"/>
  <c r="AM14" i="2"/>
  <c r="AN14" i="2"/>
  <c r="AO14" i="2"/>
  <c r="AP14" i="2"/>
  <c r="AL15" i="2"/>
  <c r="AM15" i="2"/>
  <c r="AN15" i="2"/>
  <c r="AO15" i="2"/>
  <c r="AP15" i="2"/>
  <c r="AQ15" i="2"/>
  <c r="AL16" i="2"/>
  <c r="AM16" i="2"/>
  <c r="AN16" i="2"/>
  <c r="AO16" i="2"/>
  <c r="AP16" i="2"/>
  <c r="AQ16" i="2"/>
  <c r="AL17" i="2"/>
  <c r="AM17" i="2"/>
  <c r="AO17" i="2"/>
  <c r="AP17" i="2"/>
  <c r="AQ17" i="2"/>
  <c r="AL18" i="2"/>
  <c r="AM18" i="2"/>
  <c r="AN18" i="2"/>
  <c r="AO18" i="2"/>
  <c r="AP18" i="2"/>
  <c r="AL19" i="2"/>
  <c r="AM19" i="2"/>
  <c r="AO19" i="2"/>
  <c r="AP19" i="2"/>
  <c r="AQ19" i="2"/>
  <c r="AL20" i="2"/>
  <c r="AM20" i="2"/>
  <c r="AN20" i="2"/>
  <c r="AO20" i="2"/>
  <c r="AP20" i="2"/>
  <c r="AQ20" i="2"/>
  <c r="AL21" i="2"/>
  <c r="AM21" i="2"/>
  <c r="AN21" i="2"/>
  <c r="AO21" i="2"/>
  <c r="AP21" i="2"/>
  <c r="AQ21" i="2"/>
  <c r="AL22" i="2"/>
  <c r="AM22" i="2"/>
  <c r="AN22" i="2"/>
  <c r="AO22" i="2"/>
  <c r="AP22" i="2"/>
  <c r="AY22" i="2"/>
  <c r="AL23" i="2"/>
  <c r="AM23" i="2"/>
  <c r="AO23" i="2"/>
  <c r="AP23" i="2"/>
  <c r="AQ23" i="2"/>
  <c r="AL24" i="2"/>
  <c r="AM24" i="2"/>
  <c r="AN24" i="2"/>
  <c r="AO24" i="2"/>
  <c r="AP24" i="2"/>
  <c r="AQ24" i="2"/>
  <c r="AL25" i="2"/>
  <c r="AM25" i="2"/>
  <c r="AN25" i="2"/>
  <c r="AO25" i="2"/>
  <c r="AP25" i="2"/>
  <c r="AQ25" i="2"/>
  <c r="AL26" i="2"/>
  <c r="AM26" i="2"/>
  <c r="AN26" i="2"/>
  <c r="AO26" i="2"/>
  <c r="AP26" i="2"/>
  <c r="AL27" i="2"/>
  <c r="AM27" i="2"/>
  <c r="AN27" i="2"/>
  <c r="AO27" i="2"/>
  <c r="AP27" i="2"/>
  <c r="AQ27" i="2"/>
  <c r="AL28" i="2"/>
  <c r="AM28" i="2"/>
  <c r="AN28" i="2"/>
  <c r="AO28" i="2"/>
  <c r="AP28" i="2"/>
  <c r="AQ28" i="2"/>
  <c r="AL30" i="2"/>
  <c r="AM30" i="2"/>
  <c r="AN30" i="2"/>
  <c r="AO30" i="2"/>
  <c r="AP30" i="2"/>
  <c r="AL31" i="2"/>
  <c r="AM31" i="2"/>
  <c r="AN31" i="2"/>
  <c r="AO31" i="2"/>
  <c r="AP31" i="2"/>
  <c r="AQ31" i="2"/>
  <c r="AL32" i="2"/>
  <c r="AM32" i="2"/>
  <c r="AN32" i="2"/>
  <c r="AO32" i="2"/>
  <c r="AP32" i="2"/>
  <c r="AQ32" i="2"/>
  <c r="AL33" i="2"/>
  <c r="AM33" i="2"/>
  <c r="AO33" i="2"/>
  <c r="AP33" i="2"/>
  <c r="AQ33" i="2"/>
  <c r="AG12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30" i="2"/>
  <c r="AG31" i="2"/>
  <c r="AG32" i="2"/>
  <c r="AG33" i="2"/>
  <c r="AG34" i="2"/>
  <c r="AA12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30" i="2"/>
  <c r="AA31" i="2"/>
  <c r="AA32" i="2"/>
  <c r="X12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30" i="2"/>
  <c r="X31" i="2"/>
  <c r="Q12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30" i="2"/>
  <c r="Q31" i="2"/>
  <c r="Q32" i="2"/>
  <c r="Q33" i="2"/>
  <c r="Q34" i="2"/>
  <c r="Q35" i="2"/>
  <c r="Q36" i="2"/>
  <c r="Q37" i="2"/>
  <c r="Q38" i="2"/>
  <c r="Q39" i="2"/>
  <c r="K12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30" i="2"/>
  <c r="K31" i="2"/>
  <c r="K32" i="2"/>
  <c r="K33" i="2"/>
  <c r="K34" i="2"/>
  <c r="H12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30" i="2"/>
  <c r="H31" i="2"/>
  <c r="H32" i="2"/>
  <c r="H33" i="2"/>
  <c r="H34" i="2"/>
  <c r="AY20" i="2"/>
  <c r="AY25" i="2"/>
  <c r="AY21" i="2"/>
  <c r="AX22" i="2"/>
  <c r="AY14" i="2"/>
  <c r="AN33" i="2"/>
  <c r="AN23" i="2"/>
  <c r="AN17" i="2"/>
  <c r="AY12" i="2"/>
  <c r="AX30" i="2"/>
  <c r="AY28" i="2"/>
  <c r="AY30" i="2"/>
  <c r="AZ30" i="2"/>
  <c r="AN19" i="2"/>
  <c r="AY23" i="2"/>
  <c r="AY33" i="2"/>
  <c r="AY31" i="2"/>
  <c r="AY17" i="2"/>
  <c r="AY15" i="2"/>
  <c r="AX12" i="2"/>
  <c r="AZ12" i="2"/>
  <c r="AQ30" i="2"/>
  <c r="AQ26" i="2"/>
  <c r="AQ22" i="2"/>
  <c r="AQ18" i="2"/>
  <c r="AQ14" i="2"/>
  <c r="AY32" i="2"/>
  <c r="AY26" i="2"/>
  <c r="AY24" i="2"/>
  <c r="AY18" i="2"/>
  <c r="AY16" i="2"/>
  <c r="AZ22" i="2"/>
  <c r="AX28" i="2"/>
  <c r="AY27" i="2"/>
  <c r="AX26" i="2"/>
  <c r="AX20" i="2"/>
  <c r="AZ20" i="2"/>
  <c r="AY19" i="2"/>
  <c r="AX18" i="2"/>
  <c r="AZ18" i="2"/>
  <c r="AZ28" i="2"/>
  <c r="AX14" i="2"/>
  <c r="AZ14" i="2"/>
  <c r="AX32" i="2"/>
  <c r="AW30" i="2"/>
  <c r="AX24" i="2"/>
  <c r="AZ24" i="2"/>
  <c r="AW22" i="2"/>
  <c r="AW21" i="2"/>
  <c r="AX16" i="2"/>
  <c r="AW27" i="2"/>
  <c r="AW19" i="2"/>
  <c r="AW31" i="2"/>
  <c r="AW23" i="2"/>
  <c r="AW15" i="2"/>
  <c r="AX33" i="2"/>
  <c r="AX31" i="2"/>
  <c r="AX27" i="2"/>
  <c r="AX25" i="2"/>
  <c r="AZ25" i="2"/>
  <c r="AX23" i="2"/>
  <c r="AZ23" i="2"/>
  <c r="AX21" i="2"/>
  <c r="AX19" i="2"/>
  <c r="AZ19" i="2"/>
  <c r="AX17" i="2"/>
  <c r="AZ17" i="2"/>
  <c r="AX15" i="2"/>
  <c r="AZ21" i="2"/>
  <c r="AZ15" i="2"/>
  <c r="AZ26" i="2"/>
  <c r="AZ33" i="2"/>
  <c r="AZ31" i="2"/>
  <c r="AZ27" i="2"/>
  <c r="AZ16" i="2"/>
  <c r="AZ32" i="2"/>
  <c r="AV62" i="2"/>
  <c r="AU62" i="2"/>
  <c r="AW62" i="2"/>
  <c r="AP62" i="2"/>
  <c r="AO62" i="2"/>
  <c r="AM62" i="2"/>
  <c r="AL62" i="2"/>
  <c r="AN62" i="2"/>
  <c r="AG62" i="2"/>
  <c r="AC62" i="2"/>
  <c r="AI62" i="2"/>
  <c r="AB62" i="2"/>
  <c r="AH62" i="2"/>
  <c r="AJ62" i="2"/>
  <c r="AA62" i="2"/>
  <c r="X62" i="2"/>
  <c r="Q62" i="2"/>
  <c r="L62" i="2"/>
  <c r="N62" i="2"/>
  <c r="M62" i="2"/>
  <c r="S62" i="2"/>
  <c r="K62" i="2"/>
  <c r="H62" i="2"/>
  <c r="AV60" i="2"/>
  <c r="AU60" i="2"/>
  <c r="AW60" i="2"/>
  <c r="AT60" i="2"/>
  <c r="AS60" i="2"/>
  <c r="AR60" i="2"/>
  <c r="AP60" i="2"/>
  <c r="AO60" i="2"/>
  <c r="AM60" i="2"/>
  <c r="AL60" i="2"/>
  <c r="AI60" i="2"/>
  <c r="AH60" i="2"/>
  <c r="AG60" i="2"/>
  <c r="AD60" i="2"/>
  <c r="AA60" i="2"/>
  <c r="X60" i="2"/>
  <c r="S60" i="2"/>
  <c r="R60" i="2"/>
  <c r="Q60" i="2"/>
  <c r="N60" i="2"/>
  <c r="K60" i="2"/>
  <c r="H60" i="2"/>
  <c r="AV59" i="2"/>
  <c r="AU59" i="2"/>
  <c r="AT59" i="2"/>
  <c r="AS59" i="2"/>
  <c r="AR59" i="2"/>
  <c r="AP59" i="2"/>
  <c r="AO59" i="2"/>
  <c r="AQ59" i="2"/>
  <c r="AM59" i="2"/>
  <c r="AL59" i="2"/>
  <c r="AI59" i="2"/>
  <c r="AH59" i="2"/>
  <c r="AJ59" i="2"/>
  <c r="AG59" i="2"/>
  <c r="AD59" i="2"/>
  <c r="AA59" i="2"/>
  <c r="X59" i="2"/>
  <c r="S59" i="2"/>
  <c r="R59" i="2"/>
  <c r="Q59" i="2"/>
  <c r="N59" i="2"/>
  <c r="K59" i="2"/>
  <c r="H59" i="2"/>
  <c r="AV58" i="2"/>
  <c r="AU58" i="2"/>
  <c r="AS58" i="2"/>
  <c r="AR58" i="2"/>
  <c r="AT58" i="2"/>
  <c r="AP58" i="2"/>
  <c r="AO58" i="2"/>
  <c r="AQ58" i="2"/>
  <c r="AM58" i="2"/>
  <c r="AL58" i="2"/>
  <c r="AI58" i="2"/>
  <c r="AH58" i="2"/>
  <c r="AJ58" i="2"/>
  <c r="AG58" i="2"/>
  <c r="AD58" i="2"/>
  <c r="AA58" i="2"/>
  <c r="X58" i="2"/>
  <c r="S58" i="2"/>
  <c r="R58" i="2"/>
  <c r="Q58" i="2"/>
  <c r="N58" i="2"/>
  <c r="K58" i="2"/>
  <c r="H58" i="2"/>
  <c r="AV57" i="2"/>
  <c r="AU57" i="2"/>
  <c r="AW57" i="2"/>
  <c r="AS57" i="2"/>
  <c r="AR57" i="2"/>
  <c r="AT57" i="2"/>
  <c r="AP57" i="2"/>
  <c r="AO57" i="2"/>
  <c r="AM57" i="2"/>
  <c r="AL57" i="2"/>
  <c r="AN57" i="2"/>
  <c r="AI57" i="2"/>
  <c r="AH57" i="2"/>
  <c r="AG57" i="2"/>
  <c r="AD57" i="2"/>
  <c r="AA57" i="2"/>
  <c r="X57" i="2"/>
  <c r="S57" i="2"/>
  <c r="R57" i="2"/>
  <c r="Q57" i="2"/>
  <c r="N57" i="2"/>
  <c r="K57" i="2"/>
  <c r="H57" i="2"/>
  <c r="AV56" i="2"/>
  <c r="AU56" i="2"/>
  <c r="AS56" i="2"/>
  <c r="AR56" i="2"/>
  <c r="AT56" i="2"/>
  <c r="AP56" i="2"/>
  <c r="AO56" i="2"/>
  <c r="AM56" i="2"/>
  <c r="AL56" i="2"/>
  <c r="AN56" i="2"/>
  <c r="AI56" i="2"/>
  <c r="AH56" i="2"/>
  <c r="AJ56" i="2"/>
  <c r="AG56" i="2"/>
  <c r="AD56" i="2"/>
  <c r="AA56" i="2"/>
  <c r="X56" i="2"/>
  <c r="S56" i="2"/>
  <c r="R56" i="2"/>
  <c r="Q56" i="2"/>
  <c r="N56" i="2"/>
  <c r="K56" i="2"/>
  <c r="H56" i="2"/>
  <c r="AV55" i="2"/>
  <c r="AU55" i="2"/>
  <c r="AS55" i="2"/>
  <c r="AR55" i="2"/>
  <c r="AT55" i="2"/>
  <c r="AP55" i="2"/>
  <c r="AO55" i="2"/>
  <c r="AQ55" i="2"/>
  <c r="AM55" i="2"/>
  <c r="AL55" i="2"/>
  <c r="AI55" i="2"/>
  <c r="AH55" i="2"/>
  <c r="AJ55" i="2"/>
  <c r="AG55" i="2"/>
  <c r="AD55" i="2"/>
  <c r="AA55" i="2"/>
  <c r="X55" i="2"/>
  <c r="S55" i="2"/>
  <c r="R55" i="2"/>
  <c r="Q55" i="2"/>
  <c r="N55" i="2"/>
  <c r="K55" i="2"/>
  <c r="H55" i="2"/>
  <c r="AV54" i="2"/>
  <c r="AU54" i="2"/>
  <c r="AS54" i="2"/>
  <c r="AR54" i="2"/>
  <c r="AT54" i="2"/>
  <c r="AP54" i="2"/>
  <c r="AO54" i="2"/>
  <c r="AQ54" i="2"/>
  <c r="AM54" i="2"/>
  <c r="AL54" i="2"/>
  <c r="AN54" i="2"/>
  <c r="AI54" i="2"/>
  <c r="AH54" i="2"/>
  <c r="AG54" i="2"/>
  <c r="AD54" i="2"/>
  <c r="AA54" i="2"/>
  <c r="X54" i="2"/>
  <c r="S54" i="2"/>
  <c r="R54" i="2"/>
  <c r="T54" i="2"/>
  <c r="Q54" i="2"/>
  <c r="N54" i="2"/>
  <c r="K54" i="2"/>
  <c r="H54" i="2"/>
  <c r="AV53" i="2"/>
  <c r="AU53" i="2"/>
  <c r="AT53" i="2"/>
  <c r="AS53" i="2"/>
  <c r="AR53" i="2"/>
  <c r="AP53" i="2"/>
  <c r="AO53" i="2"/>
  <c r="AM53" i="2"/>
  <c r="AL53" i="2"/>
  <c r="AI53" i="2"/>
  <c r="AH53" i="2"/>
  <c r="AG53" i="2"/>
  <c r="AD53" i="2"/>
  <c r="AA53" i="2"/>
  <c r="X53" i="2"/>
  <c r="S53" i="2"/>
  <c r="R53" i="2"/>
  <c r="Q53" i="2"/>
  <c r="N53" i="2"/>
  <c r="K53" i="2"/>
  <c r="H53" i="2"/>
  <c r="AV52" i="2"/>
  <c r="AU52" i="2"/>
  <c r="AS52" i="2"/>
  <c r="AR52" i="2"/>
  <c r="AT52" i="2"/>
  <c r="AP52" i="2"/>
  <c r="AO52" i="2"/>
  <c r="AM52" i="2"/>
  <c r="AL52" i="2"/>
  <c r="AI52" i="2"/>
  <c r="AH52" i="2"/>
  <c r="AG52" i="2"/>
  <c r="AD52" i="2"/>
  <c r="AA52" i="2"/>
  <c r="X52" i="2"/>
  <c r="S52" i="2"/>
  <c r="R52" i="2"/>
  <c r="T52" i="2"/>
  <c r="Q52" i="2"/>
  <c r="N52" i="2"/>
  <c r="K52" i="2"/>
  <c r="H52" i="2"/>
  <c r="AV51" i="2"/>
  <c r="AU51" i="2"/>
  <c r="AS51" i="2"/>
  <c r="AR51" i="2"/>
  <c r="AT51" i="2"/>
  <c r="AP51" i="2"/>
  <c r="AO51" i="2"/>
  <c r="AQ51" i="2"/>
  <c r="AM51" i="2"/>
  <c r="AL51" i="2"/>
  <c r="AI51" i="2"/>
  <c r="AH51" i="2"/>
  <c r="AJ51" i="2"/>
  <c r="AG51" i="2"/>
  <c r="AD51" i="2"/>
  <c r="AA51" i="2"/>
  <c r="X51" i="2"/>
  <c r="S51" i="2"/>
  <c r="R51" i="2"/>
  <c r="Q51" i="2"/>
  <c r="N51" i="2"/>
  <c r="K51" i="2"/>
  <c r="H51" i="2"/>
  <c r="AV50" i="2"/>
  <c r="AU50" i="2"/>
  <c r="AS50" i="2"/>
  <c r="AR50" i="2"/>
  <c r="AP50" i="2"/>
  <c r="AO50" i="2"/>
  <c r="AQ50" i="2"/>
  <c r="AM50" i="2"/>
  <c r="AL50" i="2"/>
  <c r="AN50" i="2"/>
  <c r="AI50" i="2"/>
  <c r="AH50" i="2"/>
  <c r="AG50" i="2"/>
  <c r="AD50" i="2"/>
  <c r="AA50" i="2"/>
  <c r="X50" i="2"/>
  <c r="S50" i="2"/>
  <c r="R50" i="2"/>
  <c r="Q50" i="2"/>
  <c r="N50" i="2"/>
  <c r="K50" i="2"/>
  <c r="H50" i="2"/>
  <c r="AV49" i="2"/>
  <c r="AU49" i="2"/>
  <c r="AW49" i="2"/>
  <c r="AS49" i="2"/>
  <c r="AR49" i="2"/>
  <c r="AP49" i="2"/>
  <c r="AO49" i="2"/>
  <c r="AM49" i="2"/>
  <c r="AL49" i="2"/>
  <c r="AN49" i="2"/>
  <c r="AI49" i="2"/>
  <c r="AH49" i="2"/>
  <c r="AG49" i="2"/>
  <c r="AD49" i="2"/>
  <c r="AA49" i="2"/>
  <c r="X49" i="2"/>
  <c r="S49" i="2"/>
  <c r="R49" i="2"/>
  <c r="Q49" i="2"/>
  <c r="N49" i="2"/>
  <c r="K49" i="2"/>
  <c r="H49" i="2"/>
  <c r="AV48" i="2"/>
  <c r="AU48" i="2"/>
  <c r="AT48" i="2"/>
  <c r="AS48" i="2"/>
  <c r="AR48" i="2"/>
  <c r="AP48" i="2"/>
  <c r="AO48" i="2"/>
  <c r="AM48" i="2"/>
  <c r="AL48" i="2"/>
  <c r="AN48" i="2"/>
  <c r="AI48" i="2"/>
  <c r="AH48" i="2"/>
  <c r="AG48" i="2"/>
  <c r="AD48" i="2"/>
  <c r="AA48" i="2"/>
  <c r="X48" i="2"/>
  <c r="S48" i="2"/>
  <c r="R48" i="2"/>
  <c r="Q48" i="2"/>
  <c r="N48" i="2"/>
  <c r="K48" i="2"/>
  <c r="H48" i="2"/>
  <c r="AV47" i="2"/>
  <c r="AU47" i="2"/>
  <c r="AT47" i="2"/>
  <c r="AS47" i="2"/>
  <c r="AR47" i="2"/>
  <c r="AO47" i="2"/>
  <c r="AP47" i="2"/>
  <c r="AQ47" i="2"/>
  <c r="AM47" i="2"/>
  <c r="AL47" i="2"/>
  <c r="AI47" i="2"/>
  <c r="AH47" i="2"/>
  <c r="AG47" i="2"/>
  <c r="AD47" i="2"/>
  <c r="AA47" i="2"/>
  <c r="X47" i="2"/>
  <c r="S47" i="2"/>
  <c r="R47" i="2"/>
  <c r="T47" i="2"/>
  <c r="Q47" i="2"/>
  <c r="N47" i="2"/>
  <c r="K47" i="2"/>
  <c r="H47" i="2"/>
  <c r="AV46" i="2"/>
  <c r="AU46" i="2"/>
  <c r="AS46" i="2"/>
  <c r="AR46" i="2"/>
  <c r="AT46" i="2"/>
  <c r="AP46" i="2"/>
  <c r="AO46" i="2"/>
  <c r="AQ46" i="2"/>
  <c r="AM46" i="2"/>
  <c r="AL46" i="2"/>
  <c r="AN46" i="2"/>
  <c r="AI46" i="2"/>
  <c r="AH46" i="2"/>
  <c r="AG46" i="2"/>
  <c r="AD46" i="2"/>
  <c r="AA46" i="2"/>
  <c r="X46" i="2"/>
  <c r="S46" i="2"/>
  <c r="R46" i="2"/>
  <c r="T46" i="2"/>
  <c r="Q46" i="2"/>
  <c r="N46" i="2"/>
  <c r="K46" i="2"/>
  <c r="H46" i="2"/>
  <c r="AV45" i="2"/>
  <c r="AU45" i="2"/>
  <c r="AW45" i="2"/>
  <c r="AS45" i="2"/>
  <c r="AR45" i="2"/>
  <c r="AP45" i="2"/>
  <c r="AO45" i="2"/>
  <c r="AM45" i="2"/>
  <c r="AL45" i="2"/>
  <c r="AN45" i="2"/>
  <c r="AI45" i="2"/>
  <c r="AH45" i="2"/>
  <c r="AG45" i="2"/>
  <c r="AD45" i="2"/>
  <c r="AA45" i="2"/>
  <c r="X45" i="2"/>
  <c r="S45" i="2"/>
  <c r="R45" i="2"/>
  <c r="Q45" i="2"/>
  <c r="N45" i="2"/>
  <c r="K45" i="2"/>
  <c r="H45" i="2"/>
  <c r="AU44" i="2"/>
  <c r="AV44" i="2"/>
  <c r="AW44" i="2"/>
  <c r="AS44" i="2"/>
  <c r="AR44" i="2"/>
  <c r="AP44" i="2"/>
  <c r="AO44" i="2"/>
  <c r="AQ44" i="2"/>
  <c r="AM44" i="2"/>
  <c r="AL44" i="2"/>
  <c r="AN44" i="2"/>
  <c r="AI44" i="2"/>
  <c r="AH44" i="2"/>
  <c r="AG44" i="2"/>
  <c r="AD44" i="2"/>
  <c r="AA44" i="2"/>
  <c r="X44" i="2"/>
  <c r="S44" i="2"/>
  <c r="R44" i="2"/>
  <c r="Q44" i="2"/>
  <c r="N44" i="2"/>
  <c r="K44" i="2"/>
  <c r="H44" i="2"/>
  <c r="AV43" i="2"/>
  <c r="AU43" i="2"/>
  <c r="AS43" i="2"/>
  <c r="AR43" i="2"/>
  <c r="AT43" i="2"/>
  <c r="AP43" i="2"/>
  <c r="AO43" i="2"/>
  <c r="AQ43" i="2"/>
  <c r="AM43" i="2"/>
  <c r="AL43" i="2"/>
  <c r="AI43" i="2"/>
  <c r="AH43" i="2"/>
  <c r="AJ43" i="2"/>
  <c r="AG43" i="2"/>
  <c r="AD43" i="2"/>
  <c r="AA43" i="2"/>
  <c r="X43" i="2"/>
  <c r="S43" i="2"/>
  <c r="R43" i="2"/>
  <c r="T43" i="2"/>
  <c r="Q43" i="2"/>
  <c r="N43" i="2"/>
  <c r="K43" i="2"/>
  <c r="H43" i="2"/>
  <c r="AV42" i="2"/>
  <c r="AU42" i="2"/>
  <c r="AS42" i="2"/>
  <c r="AR42" i="2"/>
  <c r="AT42" i="2"/>
  <c r="AP42" i="2"/>
  <c r="AO42" i="2"/>
  <c r="AQ42" i="2"/>
  <c r="AM42" i="2"/>
  <c r="AL42" i="2"/>
  <c r="AN42" i="2"/>
  <c r="AI42" i="2"/>
  <c r="AH42" i="2"/>
  <c r="AG42" i="2"/>
  <c r="AD42" i="2"/>
  <c r="AA42" i="2"/>
  <c r="X42" i="2"/>
  <c r="S42" i="2"/>
  <c r="R42" i="2"/>
  <c r="T42" i="2"/>
  <c r="Q42" i="2"/>
  <c r="N42" i="2"/>
  <c r="K42" i="2"/>
  <c r="H42" i="2"/>
  <c r="AU41" i="2"/>
  <c r="AV41" i="2"/>
  <c r="AW41" i="2"/>
  <c r="AS41" i="2"/>
  <c r="AR41" i="2"/>
  <c r="AP41" i="2"/>
  <c r="AO41" i="2"/>
  <c r="AQ41" i="2"/>
  <c r="AM41" i="2"/>
  <c r="AL41" i="2"/>
  <c r="AI41" i="2"/>
  <c r="AH41" i="2"/>
  <c r="AG41" i="2"/>
  <c r="AD41" i="2"/>
  <c r="AA41" i="2"/>
  <c r="X41" i="2"/>
  <c r="S41" i="2"/>
  <c r="R41" i="2"/>
  <c r="T41" i="2"/>
  <c r="Q41" i="2"/>
  <c r="N41" i="2"/>
  <c r="K41" i="2"/>
  <c r="H41" i="2"/>
  <c r="AV40" i="2"/>
  <c r="AU40" i="2"/>
  <c r="AW40" i="2"/>
  <c r="AS40" i="2"/>
  <c r="AR40" i="2"/>
  <c r="AT40" i="2"/>
  <c r="AP40" i="2"/>
  <c r="AO40" i="2"/>
  <c r="AM40" i="2"/>
  <c r="AL40" i="2"/>
  <c r="AI40" i="2"/>
  <c r="AH40" i="2"/>
  <c r="AG40" i="2"/>
  <c r="AD40" i="2"/>
  <c r="AA40" i="2"/>
  <c r="X40" i="2"/>
  <c r="S40" i="2"/>
  <c r="R40" i="2"/>
  <c r="Q40" i="2"/>
  <c r="N40" i="2"/>
  <c r="K40" i="2"/>
  <c r="H40" i="2"/>
  <c r="AV39" i="2"/>
  <c r="AU39" i="2"/>
  <c r="AT39" i="2"/>
  <c r="AS39" i="2"/>
  <c r="AR39" i="2"/>
  <c r="AP39" i="2"/>
  <c r="AO39" i="2"/>
  <c r="AM39" i="2"/>
  <c r="AL39" i="2"/>
  <c r="AI39" i="2"/>
  <c r="AH39" i="2"/>
  <c r="AG39" i="2"/>
  <c r="AD39" i="2"/>
  <c r="AA39" i="2"/>
  <c r="X39" i="2"/>
  <c r="S39" i="2"/>
  <c r="R39" i="2"/>
  <c r="N39" i="2"/>
  <c r="K39" i="2"/>
  <c r="H39" i="2"/>
  <c r="AV38" i="2"/>
  <c r="AU38" i="2"/>
  <c r="AW38" i="2"/>
  <c r="AS38" i="2"/>
  <c r="AR38" i="2"/>
  <c r="AT38" i="2"/>
  <c r="AP38" i="2"/>
  <c r="AO38" i="2"/>
  <c r="AM38" i="2"/>
  <c r="AL38" i="2"/>
  <c r="AN38" i="2"/>
  <c r="AI38" i="2"/>
  <c r="AH38" i="2"/>
  <c r="AJ38" i="2"/>
  <c r="AG38" i="2"/>
  <c r="AD38" i="2"/>
  <c r="AA38" i="2"/>
  <c r="X38" i="2"/>
  <c r="S38" i="2"/>
  <c r="R38" i="2"/>
  <c r="N38" i="2"/>
  <c r="K38" i="2"/>
  <c r="H38" i="2"/>
  <c r="AV37" i="2"/>
  <c r="AU37" i="2"/>
  <c r="AS37" i="2"/>
  <c r="AR37" i="2"/>
  <c r="AP37" i="2"/>
  <c r="AO37" i="2"/>
  <c r="AM37" i="2"/>
  <c r="AL37" i="2"/>
  <c r="AI37" i="2"/>
  <c r="AH37" i="2"/>
  <c r="AG37" i="2"/>
  <c r="AD37" i="2"/>
  <c r="AA37" i="2"/>
  <c r="X37" i="2"/>
  <c r="S37" i="2"/>
  <c r="R37" i="2"/>
  <c r="T37" i="2"/>
  <c r="N37" i="2"/>
  <c r="K37" i="2"/>
  <c r="H37" i="2"/>
  <c r="AV36" i="2"/>
  <c r="AU36" i="2"/>
  <c r="AW36" i="2"/>
  <c r="AT36" i="2"/>
  <c r="AS36" i="2"/>
  <c r="AR36" i="2"/>
  <c r="AP36" i="2"/>
  <c r="AO36" i="2"/>
  <c r="AQ36" i="2"/>
  <c r="AM36" i="2"/>
  <c r="AL36" i="2"/>
  <c r="AI36" i="2"/>
  <c r="AH36" i="2"/>
  <c r="AJ36" i="2"/>
  <c r="AG36" i="2"/>
  <c r="AD36" i="2"/>
  <c r="AA36" i="2"/>
  <c r="X36" i="2"/>
  <c r="S36" i="2"/>
  <c r="R36" i="2"/>
  <c r="N36" i="2"/>
  <c r="K36" i="2"/>
  <c r="H36" i="2"/>
  <c r="AV35" i="2"/>
  <c r="AU35" i="2"/>
  <c r="AS35" i="2"/>
  <c r="AR35" i="2"/>
  <c r="AT35" i="2"/>
  <c r="AP35" i="2"/>
  <c r="AO35" i="2"/>
  <c r="AQ35" i="2"/>
  <c r="AM35" i="2"/>
  <c r="AL35" i="2"/>
  <c r="AI35" i="2"/>
  <c r="AH35" i="2"/>
  <c r="AJ35" i="2"/>
  <c r="AG35" i="2"/>
  <c r="AD35" i="2"/>
  <c r="AA35" i="2"/>
  <c r="X35" i="2"/>
  <c r="S35" i="2"/>
  <c r="R35" i="2"/>
  <c r="N35" i="2"/>
  <c r="K35" i="2"/>
  <c r="H35" i="2"/>
  <c r="AV34" i="2"/>
  <c r="AU34" i="2"/>
  <c r="AW34" i="2"/>
  <c r="AS34" i="2"/>
  <c r="AR34" i="2"/>
  <c r="AT34" i="2"/>
  <c r="AP34" i="2"/>
  <c r="AO34" i="2"/>
  <c r="AQ34" i="2"/>
  <c r="AM34" i="2"/>
  <c r="AL34" i="2"/>
  <c r="AD34" i="2"/>
  <c r="AA34" i="2"/>
  <c r="X34" i="2"/>
  <c r="S34" i="2"/>
  <c r="R34" i="2"/>
  <c r="N34" i="2"/>
  <c r="AS33" i="2"/>
  <c r="AR33" i="2"/>
  <c r="AT33" i="2"/>
  <c r="AD33" i="2"/>
  <c r="AA33" i="2"/>
  <c r="X33" i="2"/>
  <c r="S33" i="2"/>
  <c r="R33" i="2"/>
  <c r="N33" i="2"/>
  <c r="AT32" i="2"/>
  <c r="AS32" i="2"/>
  <c r="AR32" i="2"/>
  <c r="AD32" i="2"/>
  <c r="X32" i="2"/>
  <c r="N32" i="2"/>
  <c r="AS31" i="2"/>
  <c r="AR31" i="2"/>
  <c r="AT31" i="2"/>
  <c r="AD31" i="2"/>
  <c r="N31" i="2"/>
  <c r="AS30" i="2"/>
  <c r="AR30" i="2"/>
  <c r="AT30" i="2"/>
  <c r="AD30" i="2"/>
  <c r="N30" i="2"/>
  <c r="AT28" i="2"/>
  <c r="AS28" i="2"/>
  <c r="AR28" i="2"/>
  <c r="AD28" i="2"/>
  <c r="N28" i="2"/>
  <c r="AS27" i="2"/>
  <c r="AR27" i="2"/>
  <c r="AT27" i="2"/>
  <c r="AD27" i="2"/>
  <c r="N27" i="2"/>
  <c r="AS26" i="2"/>
  <c r="AR26" i="2"/>
  <c r="AT26" i="2"/>
  <c r="AD26" i="2"/>
  <c r="N26" i="2"/>
  <c r="AS25" i="2"/>
  <c r="AR25" i="2"/>
  <c r="AT25" i="2"/>
  <c r="AD25" i="2"/>
  <c r="N25" i="2"/>
  <c r="AS24" i="2"/>
  <c r="AR24" i="2"/>
  <c r="AD24" i="2"/>
  <c r="N24" i="2"/>
  <c r="AS23" i="2"/>
  <c r="AR23" i="2"/>
  <c r="AD23" i="2"/>
  <c r="N23" i="2"/>
  <c r="AS22" i="2"/>
  <c r="AR22" i="2"/>
  <c r="AT22" i="2"/>
  <c r="AD22" i="2"/>
  <c r="N22" i="2"/>
  <c r="AT21" i="2"/>
  <c r="AS21" i="2"/>
  <c r="AR21" i="2"/>
  <c r="AD21" i="2"/>
  <c r="N21" i="2"/>
  <c r="AS20" i="2"/>
  <c r="AR20" i="2"/>
  <c r="AT20" i="2"/>
  <c r="AD20" i="2"/>
  <c r="N20" i="2"/>
  <c r="AS19" i="2"/>
  <c r="AR19" i="2"/>
  <c r="AD19" i="2"/>
  <c r="N19" i="2"/>
  <c r="AT18" i="2"/>
  <c r="AS18" i="2"/>
  <c r="AR18" i="2"/>
  <c r="AD18" i="2"/>
  <c r="N18" i="2"/>
  <c r="AS17" i="2"/>
  <c r="AR17" i="2"/>
  <c r="AT17" i="2"/>
  <c r="AD17" i="2"/>
  <c r="N17" i="2"/>
  <c r="AS16" i="2"/>
  <c r="AR16" i="2"/>
  <c r="AT16" i="2"/>
  <c r="AD16" i="2"/>
  <c r="N16" i="2"/>
  <c r="AS15" i="2"/>
  <c r="AR15" i="2"/>
  <c r="AD15" i="2"/>
  <c r="N15" i="2"/>
  <c r="AT14" i="2"/>
  <c r="AS14" i="2"/>
  <c r="AR14" i="2"/>
  <c r="AD14" i="2"/>
  <c r="N14" i="2"/>
  <c r="AS12" i="2"/>
  <c r="AR12" i="2"/>
  <c r="AT12" i="2"/>
  <c r="AI12" i="2"/>
  <c r="AH12" i="2"/>
  <c r="AJ12" i="2"/>
  <c r="AD12" i="2"/>
  <c r="N12" i="2"/>
  <c r="AV11" i="2"/>
  <c r="AU11" i="2"/>
  <c r="AS11" i="2"/>
  <c r="AR11" i="2"/>
  <c r="AT11" i="2"/>
  <c r="AP11" i="2"/>
  <c r="AO11" i="2"/>
  <c r="AQ11" i="2"/>
  <c r="AM11" i="2"/>
  <c r="AL11" i="2"/>
  <c r="AI11" i="2"/>
  <c r="AH11" i="2"/>
  <c r="AG11" i="2"/>
  <c r="AD11" i="2"/>
  <c r="AA11" i="2"/>
  <c r="X11" i="2"/>
  <c r="S11" i="2"/>
  <c r="R11" i="2"/>
  <c r="Q11" i="2"/>
  <c r="N11" i="2"/>
  <c r="K11" i="2"/>
  <c r="H11" i="2"/>
  <c r="T44" i="2"/>
  <c r="AN11" i="2"/>
  <c r="T56" i="2"/>
  <c r="T33" i="2"/>
  <c r="AQ39" i="2"/>
  <c r="AY43" i="2"/>
  <c r="T11" i="2"/>
  <c r="T53" i="2"/>
  <c r="T57" i="2"/>
  <c r="T59" i="2"/>
  <c r="T40" i="2"/>
  <c r="AW53" i="2"/>
  <c r="T34" i="2"/>
  <c r="T39" i="2"/>
  <c r="T48" i="2"/>
  <c r="T60" i="2"/>
  <c r="AN41" i="2"/>
  <c r="AN47" i="2"/>
  <c r="AN58" i="2"/>
  <c r="AY59" i="2"/>
  <c r="AY47" i="2"/>
  <c r="AN51" i="2"/>
  <c r="AN52" i="2"/>
  <c r="AJ48" i="2"/>
  <c r="AX41" i="2"/>
  <c r="AX44" i="2"/>
  <c r="AJ49" i="2"/>
  <c r="AJ57" i="2"/>
  <c r="AJ11" i="2"/>
  <c r="AW37" i="2"/>
  <c r="AW39" i="2"/>
  <c r="AJ40" i="2"/>
  <c r="AJ41" i="2"/>
  <c r="AJ44" i="2"/>
  <c r="AJ52" i="2"/>
  <c r="AW52" i="2"/>
  <c r="AJ60" i="2"/>
  <c r="AJ45" i="2"/>
  <c r="AW48" i="2"/>
  <c r="AY36" i="2"/>
  <c r="AY38" i="2"/>
  <c r="AJ39" i="2"/>
  <c r="AN40" i="2"/>
  <c r="AJ46" i="2"/>
  <c r="T49" i="2"/>
  <c r="AQ49" i="2"/>
  <c r="T51" i="2"/>
  <c r="AJ53" i="2"/>
  <c r="AQ57" i="2"/>
  <c r="AX35" i="2"/>
  <c r="AX36" i="2"/>
  <c r="AY40" i="2"/>
  <c r="AY57" i="2"/>
  <c r="AX11" i="2"/>
  <c r="AY34" i="2"/>
  <c r="AY35" i="2"/>
  <c r="AJ37" i="2"/>
  <c r="AX39" i="2"/>
  <c r="AY42" i="2"/>
  <c r="AT44" i="2"/>
  <c r="AX46" i="2"/>
  <c r="AJ50" i="2"/>
  <c r="AX54" i="2"/>
  <c r="AN34" i="2"/>
  <c r="T35" i="2"/>
  <c r="AN35" i="2"/>
  <c r="AW35" i="2"/>
  <c r="T36" i="2"/>
  <c r="AN37" i="2"/>
  <c r="AX37" i="2"/>
  <c r="AQ38" i="2"/>
  <c r="AY41" i="2"/>
  <c r="AQ45" i="2"/>
  <c r="AY46" i="2"/>
  <c r="AJ47" i="2"/>
  <c r="T50" i="2"/>
  <c r="AY54" i="2"/>
  <c r="T55" i="2"/>
  <c r="AQ56" i="2"/>
  <c r="AS62" i="2"/>
  <c r="AN53" i="2"/>
  <c r="AY55" i="2"/>
  <c r="AW56" i="2"/>
  <c r="T58" i="2"/>
  <c r="AN60" i="2"/>
  <c r="AR62" i="2"/>
  <c r="AD62" i="2"/>
  <c r="AY58" i="2"/>
  <c r="AY60" i="2"/>
  <c r="AQ62" i="2"/>
  <c r="AY11" i="2"/>
  <c r="AY39" i="2"/>
  <c r="AX62" i="2"/>
  <c r="AT62" i="2"/>
  <c r="AN36" i="2"/>
  <c r="AY37" i="2"/>
  <c r="T38" i="2"/>
  <c r="AQ40" i="2"/>
  <c r="AX40" i="2"/>
  <c r="AX42" i="2"/>
  <c r="AN43" i="2"/>
  <c r="AX43" i="2"/>
  <c r="AW43" i="2"/>
  <c r="T45" i="2"/>
  <c r="AY49" i="2"/>
  <c r="AX52" i="2"/>
  <c r="AQ53" i="2"/>
  <c r="AX53" i="2"/>
  <c r="AQ60" i="2"/>
  <c r="AX60" i="2"/>
  <c r="AX50" i="2"/>
  <c r="AT50" i="2"/>
  <c r="AT15" i="2"/>
  <c r="AT19" i="2"/>
  <c r="AT23" i="2"/>
  <c r="AT24" i="2"/>
  <c r="AX38" i="2"/>
  <c r="AN39" i="2"/>
  <c r="AY45" i="2"/>
  <c r="AY48" i="2"/>
  <c r="AX49" i="2"/>
  <c r="AZ49" i="2"/>
  <c r="AY51" i="2"/>
  <c r="AX55" i="2"/>
  <c r="AW55" i="2"/>
  <c r="AY56" i="2"/>
  <c r="AX58" i="2"/>
  <c r="AZ58" i="2"/>
  <c r="AN59" i="2"/>
  <c r="AX59" i="2"/>
  <c r="AZ59" i="2"/>
  <c r="AW59" i="2"/>
  <c r="AY62" i="2"/>
  <c r="AX47" i="2"/>
  <c r="AW47" i="2"/>
  <c r="AX51" i="2"/>
  <c r="AW51" i="2"/>
  <c r="AW11" i="2"/>
  <c r="AX34" i="2"/>
  <c r="AQ37" i="2"/>
  <c r="AT37" i="2"/>
  <c r="AJ42" i="2"/>
  <c r="AY44" i="2"/>
  <c r="AX45" i="2"/>
  <c r="AQ48" i="2"/>
  <c r="AX48" i="2"/>
  <c r="AY50" i="2"/>
  <c r="AW50" i="2"/>
  <c r="AY52" i="2"/>
  <c r="AQ52" i="2"/>
  <c r="AY53" i="2"/>
  <c r="AJ54" i="2"/>
  <c r="AN55" i="2"/>
  <c r="AX56" i="2"/>
  <c r="AX57" i="2"/>
  <c r="AT41" i="2"/>
  <c r="AW42" i="2"/>
  <c r="AT45" i="2"/>
  <c r="AW46" i="2"/>
  <c r="AT49" i="2"/>
  <c r="AW54" i="2"/>
  <c r="AW58" i="2"/>
  <c r="R62" i="2"/>
  <c r="T62" i="2"/>
  <c r="AZ37" i="2"/>
  <c r="AZ39" i="2"/>
  <c r="AZ41" i="2"/>
  <c r="AZ60" i="2"/>
  <c r="AZ43" i="2"/>
  <c r="AZ36" i="2"/>
  <c r="AZ42" i="2"/>
  <c r="AZ34" i="2"/>
  <c r="AZ47" i="2"/>
  <c r="AZ55" i="2"/>
  <c r="AZ40" i="2"/>
  <c r="AZ11" i="2"/>
  <c r="AZ48" i="2"/>
  <c r="AZ44" i="2"/>
  <c r="AZ45" i="2"/>
  <c r="AZ51" i="2"/>
  <c r="AZ38" i="2"/>
  <c r="AZ57" i="2"/>
  <c r="AZ35" i="2"/>
  <c r="AZ46" i="2"/>
  <c r="AZ54" i="2"/>
  <c r="AZ53" i="2"/>
  <c r="AZ56" i="2"/>
  <c r="AZ50" i="2"/>
  <c r="AZ52" i="2"/>
  <c r="AZ62" i="2"/>
</calcChain>
</file>

<file path=xl/sharedStrings.xml><?xml version="1.0" encoding="utf-8"?>
<sst xmlns="http://schemas.openxmlformats.org/spreadsheetml/2006/main" count="290" uniqueCount="174">
  <si>
    <t>Illinois Community College Board</t>
  </si>
  <si>
    <t>BY TERM AND ENROLLMENT STATUS</t>
  </si>
  <si>
    <t>PART-TIME</t>
  </si>
  <si>
    <t>FULL-TIME</t>
  </si>
  <si>
    <t>TOTAL</t>
  </si>
  <si>
    <t>Summer</t>
  </si>
  <si>
    <t>%</t>
  </si>
  <si>
    <t>Fall</t>
  </si>
  <si>
    <t>Winter</t>
  </si>
  <si>
    <t>Spring</t>
  </si>
  <si>
    <t>Total</t>
  </si>
  <si>
    <t>Attempted</t>
  </si>
  <si>
    <t>Earned</t>
  </si>
  <si>
    <t>Black Hawk</t>
  </si>
  <si>
    <t>Chicago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</si>
  <si>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</si>
  <si>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</si>
  <si>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</si>
  <si>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</si>
  <si>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</si>
  <si>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</si>
  <si>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</si>
  <si>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</si>
  <si>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</si>
  <si>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</si>
  <si>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</si>
  <si>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</si>
  <si>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</si>
  <si>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</si>
  <si>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</si>
  <si>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</si>
  <si>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</si>
  <si>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</si>
  <si>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</si>
  <si>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</si>
  <si>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</si>
  <si>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</si>
  <si>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</si>
  <si>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</si>
  <si>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</si>
  <si>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</si>
  <si>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</si>
  <si>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</si>
  <si>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</si>
  <si>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</si>
  <si>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</si>
  <si>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</si>
  <si>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</si>
  <si>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</si>
  <si>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</si>
  <si>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</si>
  <si>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Wood</t>
  </si>
  <si>
    <t>Columns A thru C are available (but hidden)</t>
  </si>
  <si>
    <t xml:space="preserve">to allow users to sort by previous college </t>
  </si>
  <si>
    <t xml:space="preserve">naming convention if needed. As of </t>
  </si>
  <si>
    <t xml:space="preserve">March 2018, all ICCB tables will include </t>
  </si>
  <si>
    <t>the college names and sort order</t>
  </si>
  <si>
    <t xml:space="preserve">utilized in the unhidden columns. </t>
  </si>
  <si>
    <t>College of DuPage</t>
  </si>
  <si>
    <t xml:space="preserve">Black Hawk </t>
  </si>
  <si>
    <t>Danville Area</t>
  </si>
  <si>
    <t>City Colleges of Chicago</t>
  </si>
  <si>
    <t>Chicago Kennedy-King</t>
  </si>
  <si>
    <t xml:space="preserve">   Kennedy-King</t>
  </si>
  <si>
    <t>Chicago Washington</t>
  </si>
  <si>
    <t xml:space="preserve">   Harold Washington</t>
  </si>
  <si>
    <t>Chicago Malcolm X</t>
  </si>
  <si>
    <t xml:space="preserve">   Malcolm X</t>
  </si>
  <si>
    <t>Chicago Truman</t>
  </si>
  <si>
    <t xml:space="preserve">   Harry S Truman</t>
  </si>
  <si>
    <t>Chicago Olive-Harvey</t>
  </si>
  <si>
    <t xml:space="preserve">   Olive-Harvey</t>
  </si>
  <si>
    <t>Chicago Daley</t>
  </si>
  <si>
    <t xml:space="preserve">   Richard J. Daley</t>
  </si>
  <si>
    <t>Chicago Wright</t>
  </si>
  <si>
    <t xml:space="preserve">   Wilbur Wright</t>
  </si>
  <si>
    <t>Carl Sandburg</t>
  </si>
  <si>
    <t>Southwestern Illinois</t>
  </si>
  <si>
    <t>Joliet Junior</t>
  </si>
  <si>
    <t>McHenry County</t>
  </si>
  <si>
    <t xml:space="preserve">Illinois Eastern </t>
  </si>
  <si>
    <t>Illinois Eastern Lincoln Trail</t>
  </si>
  <si>
    <t xml:space="preserve">   Lincoln Trail</t>
  </si>
  <si>
    <t>Illinois Eastern Olney Central</t>
  </si>
  <si>
    <t xml:space="preserve">   Olney Central</t>
  </si>
  <si>
    <t>Illinois Eastern Wabash Valley</t>
  </si>
  <si>
    <t xml:space="preserve">   Wabash Valley</t>
  </si>
  <si>
    <t>Illinois Eastern Frontier</t>
  </si>
  <si>
    <t xml:space="preserve">   Frontier</t>
  </si>
  <si>
    <t>John A. Logan</t>
  </si>
  <si>
    <t>College of Lake County</t>
  </si>
  <si>
    <t>Southeastern Illinois</t>
  </si>
  <si>
    <t>Lewis and Clark</t>
  </si>
  <si>
    <t>John Wood</t>
  </si>
  <si>
    <t>Totals</t>
  </si>
  <si>
    <t>SOURCE OF DATA: ICCB Centralized Data System--Annual Enrollment (A1) Data</t>
  </si>
  <si>
    <t>Table III-25</t>
  </si>
  <si>
    <t xml:space="preserve">HOURS ATTEMPTED VS HOURS EARNED </t>
  </si>
  <si>
    <t>Dist.</t>
  </si>
  <si>
    <t>No.</t>
  </si>
  <si>
    <t>District/College</t>
  </si>
  <si>
    <t>FISCAL YEAR 2023</t>
  </si>
  <si>
    <t>(70,508)</t>
  </si>
  <si>
    <t>(52,020)</t>
  </si>
  <si>
    <t>(73.8%)</t>
  </si>
  <si>
    <t>(144,537)</t>
  </si>
  <si>
    <t>(104,604)</t>
  </si>
  <si>
    <t>(72.4%)</t>
  </si>
  <si>
    <t>(0)</t>
  </si>
  <si>
    <t>(--)</t>
  </si>
  <si>
    <t>(162,130)</t>
  </si>
  <si>
    <t>(120,096)</t>
  </si>
  <si>
    <t>(74.1%)</t>
  </si>
  <si>
    <t>(377,174)</t>
  </si>
  <si>
    <t>(276,719)</t>
  </si>
  <si>
    <t>(73.4%)</t>
  </si>
  <si>
    <t>(35,965)</t>
  </si>
  <si>
    <t>(27,706)</t>
  </si>
  <si>
    <t>(77.0%)</t>
  </si>
  <si>
    <t>(180,097)</t>
  </si>
  <si>
    <t>(133,120)</t>
  </si>
  <si>
    <t>(73.9%)</t>
  </si>
  <si>
    <t>(6,816)</t>
  </si>
  <si>
    <t>(6,162)</t>
  </si>
  <si>
    <t>(90.4%)</t>
  </si>
  <si>
    <t>(15,366)</t>
  </si>
  <si>
    <t>(14,149)</t>
  </si>
  <si>
    <t>(92.1%)</t>
  </si>
  <si>
    <t>(19,217)</t>
  </si>
  <si>
    <t>(18,425)</t>
  </si>
  <si>
    <t>(95.9%)</t>
  </si>
  <si>
    <t>(41,398)</t>
  </si>
  <si>
    <t>(38,735)</t>
  </si>
  <si>
    <t>(93.6%)</t>
  </si>
  <si>
    <t>(1,230)</t>
  </si>
  <si>
    <t>(1,086)</t>
  </si>
  <si>
    <t>(88.3%)</t>
  </si>
  <si>
    <t>(22,757)</t>
  </si>
  <si>
    <t>(20,579)</t>
  </si>
  <si>
    <t>(153,791)</t>
  </si>
  <si>
    <t>(117,809)</t>
  </si>
  <si>
    <t>(76.6%)</t>
  </si>
  <si>
    <t>(369,852)</t>
  </si>
  <si>
    <t>(278,634)</t>
  </si>
  <si>
    <t>(75.3%)</t>
  </si>
  <si>
    <t>(22,209)</t>
  </si>
  <si>
    <t>(20,468)</t>
  </si>
  <si>
    <t>(92.2%)</t>
  </si>
  <si>
    <t>(46,195)</t>
  </si>
  <si>
    <t>(42,133)</t>
  </si>
  <si>
    <t>(91.2%)</t>
  </si>
  <si>
    <t>(106,472)</t>
  </si>
  <si>
    <t>(79,726)</t>
  </si>
  <si>
    <t>(8,045)</t>
  </si>
  <si>
    <t>(7,248)</t>
  </si>
  <si>
    <t>(90.1%)</t>
  </si>
  <si>
    <t>(38,123)</t>
  </si>
  <si>
    <t>(34,728)</t>
  </si>
  <si>
    <t>(91.1%)</t>
  </si>
  <si>
    <t>(74.9%)</t>
  </si>
  <si>
    <t>(324,634)</t>
  </si>
  <si>
    <t>(237,723)</t>
  </si>
  <si>
    <t>(73.2%)</t>
  </si>
  <si>
    <t>(315,921)</t>
  </si>
  <si>
    <t>(237,904)</t>
  </si>
  <si>
    <t>(747,026)</t>
  </si>
  <si>
    <t>(555,353)</t>
  </si>
  <si>
    <t>(74.3%)</t>
  </si>
  <si>
    <t>(41,425)</t>
  </si>
  <si>
    <t>(38,893)</t>
  </si>
  <si>
    <t>(93.9%)</t>
  </si>
  <si>
    <t>(87,593)</t>
  </si>
  <si>
    <t>(80,868)</t>
  </si>
  <si>
    <t>(92.3%)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</si>
</sst>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$-409]\ #,##0"/>
    <numFmt numFmtId="166" formatCode="00"/>
  </numFmts>
  <fonts count="1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9" fontId="5" fillId="0" borderId="0" applyFont="0" applyFill="0" applyBorder="0" applyAlignment="0" applyProtection="0"/>
    <xf numFmtId="3" fontId="5" fillId="0" borderId="0"/>
    <xf numFmtId="165" fontId="5" fillId="0" borderId="0"/>
    <xf numFmtId="14" fontId="5" fillId="0" borderId="0"/>
    <xf numFmtId="2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9" fillId="0" borderId="0"/>
  </cellStyleXfs>
  <cellXfs count="28">
    <xf numFmtId="0" fontId="0" fillId="0" borderId="0" xfId="0"/>
    <xf numFmtId="164" fontId="6" fillId="0" borderId="0" xfId="1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164" fontId="6" fillId="0" borderId="1" xfId="1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3" fontId="0" fillId="0" borderId="0" xfId="0" quotePrefix="1" applyNumberFormat="1" applyAlignment="1">
      <alignment horizontal="right"/>
    </xf>
    <xf numFmtId="0" fontId="0" fillId="0" borderId="0" xfId="0" applyAlignment="1">
      <alignment horizontal="centerContinuous"/>
    </xf>
    <xf numFmtId="1" fontId="0" fillId="0" borderId="0" xfId="0" applyNumberFormat="1" applyAlignment="1">
      <alignment horizontal="centerContinuous"/>
    </xf>
    <xf numFmtId="1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6" fillId="0" borderId="0" xfId="0" applyFont="1"/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0" xfId="0" applyNumberFormat="1" applyFont="1"/>
    <xf numFmtId="3" fontId="0" fillId="0" borderId="0" xfId="0" applyNumberFormat="1"/>
    <xf numFmtId="166" fontId="0" fillId="0" borderId="0" xfId="0" applyNumberFormat="1"/>
    <xf numFmtId="164" fontId="0" fillId="0" borderId="0" xfId="1" quotePrefix="1" applyNumberFormat="1" applyFont="1" applyFill="1" applyBorder="1" applyAlignment="1">
      <alignment horizontal="right"/>
    </xf>
    <xf numFmtId="164" fontId="0" fillId="0" borderId="1" xfId="1" quotePrefix="1" applyNumberFormat="1" applyFont="1" applyFill="1" applyBorder="1" applyAlignment="1">
      <alignment horizontal="right"/>
    </xf>
  </cellXfs>
  <cellStyles count="17">
    <cellStyle name="Comma0" xfId="2" xr:uid="{00000000-0005-0000-0000-000000000000}"/>
    <cellStyle name="Currency0" xfId="3" xr:uid="{00000000-0005-0000-0000-000001000000}"/>
    <cellStyle name="Date" xfId="4" xr:uid="{00000000-0005-0000-0000-000002000000}"/>
    <cellStyle name="Fixed" xfId="5" xr:uid="{00000000-0005-0000-0000-000003000000}"/>
    <cellStyle name="Normal" xfId="0" builtinId="0"/>
    <cellStyle name="Normal 2" xfId="6" xr:uid="{00000000-0005-0000-0000-000005000000}"/>
    <cellStyle name="Normal 3" xfId="7" xr:uid="{00000000-0005-0000-0000-000006000000}"/>
    <cellStyle name="Normal 4" xfId="8" xr:uid="{00000000-0005-0000-0000-000007000000}"/>
    <cellStyle name="Normal 4 2" xfId="10" xr:uid="{00000000-0005-0000-0000-000008000000}"/>
    <cellStyle name="Normal 4 3" xfId="13" xr:uid="{00000000-0005-0000-0000-000009000000}"/>
    <cellStyle name="Normal 5" xfId="9" xr:uid="{00000000-0005-0000-0000-00000A000000}"/>
    <cellStyle name="Normal 5 2" xfId="12" xr:uid="{00000000-0005-0000-0000-00000B000000}"/>
    <cellStyle name="Normal 6" xfId="11" xr:uid="{00000000-0005-0000-0000-00000C000000}"/>
    <cellStyle name="Normal 7" xfId="14" xr:uid="{00000000-0005-0000-0000-00000D000000}"/>
    <cellStyle name="Normal 8" xfId="15" xr:uid="{FB8467B8-6274-42A4-AE5B-08CDE9B64EE9}"/>
    <cellStyle name="Normal 9" xfId="16" xr:uid="{099C79BC-D6D8-401A-AD37-9C46D9CB4EE8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474345</xdr:colOff>
      <xdr:row>3</xdr:row>
      <xdr:rowOff>135107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5195" cy="611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69"/>
  <sheetViews>
    <sheetView tabSelected="1" zoomScaleNormal="100" workbookViewId="0">
      <pane xSplit="5" ySplit="9" topLeftCell="F10" activePane="bottomRight" state="frozen"/>
      <selection pane="topRight" activeCell="C1" sqref="C1"/>
      <selection pane="bottomLeft" activeCell="A11" sqref="A11"/>
      <selection pane="bottomRight" activeCell="F10" sqref="F10"/>
    </sheetView>
  </sheetViews>
  <sheetFormatPr defaultColWidth="9.109375" defaultRowHeight="13.2"/>
  <cols>
    <col min="1" max="1" width="7.44140625" hidden="1" customWidth="1"/>
    <col min="2" max="2" width="3" hidden="1" customWidth="1"/>
    <col min="3" max="3" width="26.88671875" hidden="1" customWidth="1"/>
    <col min="4" max="4" width="6.44140625" customWidth="1"/>
    <col min="5" max="5" width="21" customWidth="1"/>
    <col min="6" max="7" width="12.33203125" customWidth="1"/>
    <col min="8" max="8" width="9.33203125" customWidth="1"/>
    <col min="9" max="10" width="12.33203125" customWidth="1"/>
    <col min="11" max="11" width="9.33203125" customWidth="1"/>
    <col min="12" max="13" width="12.33203125" customWidth="1"/>
    <col min="14" max="14" width="9.33203125" customWidth="1"/>
    <col min="15" max="16" width="12.33203125" customWidth="1"/>
    <col min="17" max="17" width="9.33203125" customWidth="1"/>
    <col min="18" max="19" width="12.33203125" customWidth="1"/>
    <col min="20" max="20" width="9.33203125" customWidth="1"/>
    <col min="21" max="21" width="1.5546875" customWidth="1"/>
    <col min="22" max="23" width="12.33203125" customWidth="1"/>
    <col min="24" max="24" width="9.33203125" customWidth="1"/>
    <col min="25" max="26" width="12.33203125" customWidth="1"/>
    <col min="27" max="27" width="9.33203125" customWidth="1"/>
    <col min="28" max="29" width="12.33203125" customWidth="1"/>
    <col min="30" max="30" width="9.33203125" customWidth="1"/>
    <col min="31" max="32" width="12.33203125" customWidth="1"/>
    <col min="33" max="33" width="9.33203125" customWidth="1"/>
    <col min="34" max="35" width="12.33203125" customWidth="1"/>
    <col min="36" max="36" width="9.33203125" customWidth="1"/>
    <col min="37" max="37" width="1.5546875" customWidth="1"/>
    <col min="38" max="39" width="12.33203125" customWidth="1"/>
    <col min="40" max="40" width="9.33203125" customWidth="1"/>
    <col min="41" max="42" width="12.33203125" customWidth="1"/>
    <col min="43" max="43" width="9.33203125" customWidth="1"/>
    <col min="44" max="45" width="12.33203125" customWidth="1"/>
    <col min="46" max="46" width="9.33203125" customWidth="1"/>
    <col min="47" max="48" width="12.33203125" customWidth="1"/>
    <col min="49" max="49" width="9.33203125" customWidth="1"/>
    <col min="50" max="51" width="12.33203125" customWidth="1"/>
    <col min="52" max="52" width="9.33203125" customWidth="1"/>
    <col min="53" max="53" width="1.5546875" customWidth="1"/>
  </cols>
  <sheetData>
    <row r="1" spans="1:52">
      <c r="A1" t="s">
        <v>52</v>
      </c>
      <c r="D1" s="6" t="s">
        <v>0</v>
      </c>
      <c r="E1" s="6"/>
      <c r="F1" s="7"/>
      <c r="G1" s="7"/>
      <c r="H1" s="6"/>
      <c r="I1" s="7"/>
      <c r="J1" s="7"/>
      <c r="K1" s="6"/>
      <c r="L1" s="7"/>
      <c r="M1" s="7"/>
      <c r="N1" s="6"/>
      <c r="O1" s="7"/>
      <c r="P1" s="7"/>
      <c r="Q1" s="6"/>
      <c r="R1" s="7"/>
      <c r="S1" s="7"/>
      <c r="T1" s="6"/>
      <c r="V1" s="7"/>
      <c r="W1" s="7"/>
      <c r="X1" s="6"/>
      <c r="Y1" s="7"/>
      <c r="Z1" s="7"/>
      <c r="AA1" s="6"/>
      <c r="AB1" s="7"/>
      <c r="AC1" s="7"/>
      <c r="AD1" s="6"/>
      <c r="AE1" s="7"/>
      <c r="AF1" s="7"/>
      <c r="AG1" s="6"/>
      <c r="AH1" s="7"/>
      <c r="AI1" s="7"/>
      <c r="AJ1" s="6"/>
      <c r="AL1" s="7"/>
      <c r="AM1" s="7"/>
      <c r="AN1" s="6"/>
      <c r="AO1" s="7"/>
      <c r="AP1" s="7"/>
      <c r="AQ1" s="6"/>
      <c r="AR1" s="7"/>
      <c r="AS1" s="7"/>
      <c r="AT1" s="6"/>
      <c r="AU1" s="7"/>
      <c r="AV1" s="7"/>
      <c r="AW1" s="6"/>
      <c r="AX1" s="7"/>
      <c r="AY1" s="7"/>
      <c r="AZ1" s="6"/>
    </row>
    <row r="2" spans="1:52">
      <c r="A2" t="s">
        <v>53</v>
      </c>
      <c r="D2" s="6" t="s">
        <v>96</v>
      </c>
      <c r="E2" s="6"/>
      <c r="F2" s="7"/>
      <c r="G2" s="7"/>
      <c r="H2" s="6"/>
      <c r="I2" s="7"/>
      <c r="J2" s="7"/>
      <c r="K2" s="6"/>
      <c r="L2" s="7"/>
      <c r="M2" s="7"/>
      <c r="N2" s="6"/>
      <c r="O2" s="7"/>
      <c r="P2" s="7"/>
      <c r="Q2" s="6"/>
      <c r="R2" s="7"/>
      <c r="S2" s="7"/>
      <c r="T2" s="6"/>
      <c r="V2" s="7"/>
      <c r="W2" s="7"/>
      <c r="X2" s="6"/>
      <c r="Y2" s="7"/>
      <c r="Z2" s="7"/>
      <c r="AA2" s="6"/>
      <c r="AB2" s="7"/>
      <c r="AC2" s="7"/>
      <c r="AD2" s="6"/>
      <c r="AE2" s="7"/>
      <c r="AF2" s="7"/>
      <c r="AG2" s="6"/>
      <c r="AH2" s="7"/>
      <c r="AI2" s="7"/>
      <c r="AJ2" s="6"/>
      <c r="AL2" s="7"/>
      <c r="AM2" s="7"/>
      <c r="AN2" s="6"/>
      <c r="AO2" s="7"/>
      <c r="AP2" s="7"/>
      <c r="AQ2" s="6"/>
      <c r="AR2" s="7"/>
      <c r="AS2" s="7"/>
      <c r="AT2" s="6"/>
      <c r="AU2" s="7"/>
      <c r="AV2" s="7"/>
      <c r="AW2" s="6"/>
      <c r="AX2" s="7"/>
      <c r="AY2" s="7"/>
      <c r="AZ2" s="6"/>
    </row>
    <row r="3" spans="1:52">
      <c r="A3" t="s">
        <v>54</v>
      </c>
      <c r="D3" s="6" t="s">
        <v>97</v>
      </c>
      <c r="E3" s="6"/>
      <c r="F3" s="7"/>
      <c r="G3" s="7"/>
      <c r="H3" s="6"/>
      <c r="I3" s="7"/>
      <c r="J3" s="7"/>
      <c r="K3" s="6"/>
      <c r="L3" s="7"/>
      <c r="M3" s="7"/>
      <c r="N3" s="6"/>
      <c r="O3" s="7"/>
      <c r="P3" s="7"/>
      <c r="Q3" s="6"/>
      <c r="R3" s="7"/>
      <c r="S3" s="7"/>
      <c r="T3" s="6"/>
      <c r="V3" s="7"/>
      <c r="W3" s="7"/>
      <c r="X3" s="6"/>
      <c r="Y3" s="7"/>
      <c r="Z3" s="7"/>
      <c r="AA3" s="6"/>
      <c r="AB3" s="7"/>
      <c r="AC3" s="7"/>
      <c r="AD3" s="6"/>
      <c r="AE3" s="7"/>
      <c r="AF3" s="7"/>
      <c r="AG3" s="6"/>
      <c r="AH3" s="7"/>
      <c r="AI3" s="7"/>
      <c r="AJ3" s="6"/>
      <c r="AL3" s="7"/>
      <c r="AM3" s="7"/>
      <c r="AN3" s="6"/>
      <c r="AO3" s="7"/>
      <c r="AP3" s="7"/>
      <c r="AQ3" s="6"/>
      <c r="AR3" s="7"/>
      <c r="AS3" s="7"/>
      <c r="AT3" s="6"/>
      <c r="AU3" s="7"/>
      <c r="AV3" s="7"/>
      <c r="AW3" s="6"/>
      <c r="AX3" s="7"/>
      <c r="AY3" s="7"/>
      <c r="AZ3" s="6"/>
    </row>
    <row r="4" spans="1:52">
      <c r="D4" s="6" t="s">
        <v>1</v>
      </c>
      <c r="E4" s="6"/>
      <c r="F4" s="7"/>
      <c r="G4" s="7"/>
      <c r="H4" s="6"/>
      <c r="I4" s="7"/>
      <c r="J4" s="7"/>
      <c r="K4" s="6"/>
      <c r="L4" s="7"/>
      <c r="M4" s="7"/>
      <c r="N4" s="6"/>
      <c r="O4" s="7"/>
      <c r="P4" s="7"/>
      <c r="Q4" s="6"/>
      <c r="R4" s="7"/>
      <c r="S4" s="7"/>
      <c r="T4" s="6"/>
      <c r="V4" s="7"/>
      <c r="W4" s="7"/>
      <c r="X4" s="6"/>
      <c r="Y4" s="7"/>
      <c r="Z4" s="7"/>
      <c r="AA4" s="6"/>
      <c r="AB4" s="7"/>
      <c r="AC4" s="7"/>
      <c r="AD4" s="6"/>
      <c r="AE4" s="7"/>
      <c r="AF4" s="7"/>
      <c r="AG4" s="6"/>
      <c r="AH4" s="7"/>
      <c r="AI4" s="7"/>
      <c r="AJ4" s="6"/>
      <c r="AL4" s="7"/>
      <c r="AM4" s="7"/>
      <c r="AN4" s="6"/>
      <c r="AO4" s="7"/>
      <c r="AP4" s="7"/>
      <c r="AQ4" s="6"/>
      <c r="AR4" s="7"/>
      <c r="AS4" s="7"/>
      <c r="AT4" s="6"/>
      <c r="AU4" s="7"/>
      <c r="AV4" s="7"/>
      <c r="AW4" s="6"/>
      <c r="AX4" s="7"/>
      <c r="AY4" s="7"/>
      <c r="AZ4" s="6"/>
    </row>
    <row r="5" spans="1:52">
      <c r="A5" t="s">
        <v>55</v>
      </c>
      <c r="D5" s="6" t="s">
        <v>101</v>
      </c>
      <c r="E5" s="6"/>
      <c r="F5" s="7"/>
      <c r="G5" s="7"/>
      <c r="H5" s="6"/>
      <c r="I5" s="7"/>
      <c r="J5" s="7"/>
      <c r="K5" s="6"/>
      <c r="L5" s="7"/>
      <c r="M5" s="7"/>
      <c r="N5" s="6"/>
      <c r="O5" s="7"/>
      <c r="P5" s="7"/>
      <c r="Q5" s="6"/>
      <c r="R5" s="7"/>
      <c r="S5" s="7"/>
      <c r="T5" s="6"/>
      <c r="V5" s="7"/>
      <c r="W5" s="7"/>
      <c r="X5" s="6"/>
      <c r="Y5" s="7"/>
      <c r="Z5" s="7"/>
      <c r="AA5" s="6"/>
      <c r="AB5" s="7"/>
      <c r="AC5" s="7"/>
      <c r="AD5" s="6"/>
      <c r="AE5" s="7"/>
      <c r="AF5" s="7"/>
      <c r="AG5" s="6"/>
      <c r="AH5" s="7"/>
      <c r="AI5" s="7"/>
      <c r="AJ5" s="6"/>
      <c r="AL5" s="7"/>
      <c r="AM5" s="7"/>
      <c r="AN5" s="6"/>
      <c r="AO5" s="7"/>
      <c r="AP5" s="7"/>
      <c r="AQ5" s="6"/>
      <c r="AR5" s="7"/>
      <c r="AS5" s="7"/>
      <c r="AT5" s="6"/>
      <c r="AU5" s="7"/>
      <c r="AV5" s="7"/>
      <c r="AW5" s="6"/>
      <c r="AX5" s="7"/>
      <c r="AY5" s="7"/>
      <c r="AZ5" s="6"/>
    </row>
    <row r="6" spans="1:52">
      <c r="A6" t="s">
        <v>57</v>
      </c>
      <c r="F6" s="8"/>
      <c r="G6" s="8"/>
      <c r="I6" s="8"/>
      <c r="J6" s="8"/>
      <c r="L6" s="8"/>
      <c r="M6" s="8"/>
      <c r="O6" s="8"/>
      <c r="P6" s="8"/>
      <c r="R6" s="8"/>
      <c r="S6" s="8"/>
      <c r="T6" s="9"/>
      <c r="V6" s="8"/>
      <c r="W6" s="8"/>
      <c r="Y6" s="8"/>
      <c r="Z6" s="8"/>
      <c r="AB6" s="8"/>
      <c r="AC6" s="8"/>
      <c r="AE6" s="8"/>
      <c r="AF6" s="8"/>
      <c r="AH6" s="8"/>
      <c r="AI6" s="8"/>
      <c r="AJ6" s="9"/>
      <c r="AL6" s="8"/>
      <c r="AM6" s="8"/>
      <c r="AO6" s="8"/>
      <c r="AP6" s="8"/>
      <c r="AR6" s="8"/>
      <c r="AS6" s="8"/>
      <c r="AU6" s="8"/>
      <c r="AV6" s="8"/>
      <c r="AX6" s="8"/>
      <c r="AY6" s="8"/>
      <c r="AZ6" s="9"/>
    </row>
    <row r="7" spans="1:52">
      <c r="F7" s="7" t="s">
        <v>2</v>
      </c>
      <c r="G7" s="7"/>
      <c r="H7" s="6"/>
      <c r="I7" s="7"/>
      <c r="J7" s="7"/>
      <c r="K7" s="6"/>
      <c r="L7" s="7"/>
      <c r="M7" s="7"/>
      <c r="N7" s="6"/>
      <c r="O7" s="7"/>
      <c r="P7" s="7"/>
      <c r="Q7" s="6"/>
      <c r="R7" s="7"/>
      <c r="S7" s="7"/>
      <c r="T7" s="10"/>
      <c r="V7" s="7" t="s">
        <v>3</v>
      </c>
      <c r="W7" s="7"/>
      <c r="X7" s="6"/>
      <c r="Y7" s="7"/>
      <c r="Z7" s="7"/>
      <c r="AA7" s="6"/>
      <c r="AB7" s="7"/>
      <c r="AC7" s="7"/>
      <c r="AD7" s="6"/>
      <c r="AE7" s="7"/>
      <c r="AF7" s="7"/>
      <c r="AG7" s="6"/>
      <c r="AH7" s="7"/>
      <c r="AI7" s="7"/>
      <c r="AJ7" s="10"/>
      <c r="AL7" s="7" t="s">
        <v>4</v>
      </c>
      <c r="AM7" s="7"/>
      <c r="AN7" s="6"/>
      <c r="AO7" s="7"/>
      <c r="AP7" s="7"/>
      <c r="AQ7" s="6"/>
      <c r="AR7" s="7"/>
      <c r="AS7" s="7"/>
      <c r="AT7" s="6"/>
      <c r="AU7" s="7"/>
      <c r="AV7" s="7"/>
      <c r="AW7" s="6"/>
      <c r="AX7" s="7"/>
      <c r="AY7" s="7"/>
      <c r="AZ7" s="10"/>
    </row>
    <row r="8" spans="1:52">
      <c r="D8" s="24" t="s">
        <v>98</v>
      </c>
      <c r="F8" s="7" t="s">
        <v>5</v>
      </c>
      <c r="G8" s="7"/>
      <c r="H8" s="11" t="s">
        <v>6</v>
      </c>
      <c r="I8" s="7" t="s">
        <v>7</v>
      </c>
      <c r="J8" s="7"/>
      <c r="K8" s="11" t="s">
        <v>6</v>
      </c>
      <c r="L8" s="7" t="s">
        <v>8</v>
      </c>
      <c r="M8" s="7"/>
      <c r="N8" s="11" t="s">
        <v>6</v>
      </c>
      <c r="O8" s="7" t="s">
        <v>9</v>
      </c>
      <c r="P8" s="7"/>
      <c r="Q8" s="11" t="s">
        <v>6</v>
      </c>
      <c r="R8" s="7" t="s">
        <v>10</v>
      </c>
      <c r="S8" s="7"/>
      <c r="T8" s="12" t="s">
        <v>6</v>
      </c>
      <c r="V8" s="7" t="s">
        <v>5</v>
      </c>
      <c r="W8" s="7"/>
      <c r="X8" s="11" t="s">
        <v>6</v>
      </c>
      <c r="Y8" s="7" t="s">
        <v>7</v>
      </c>
      <c r="Z8" s="7"/>
      <c r="AA8" s="11" t="s">
        <v>6</v>
      </c>
      <c r="AB8" s="7" t="s">
        <v>8</v>
      </c>
      <c r="AC8" s="7"/>
      <c r="AD8" s="11" t="s">
        <v>6</v>
      </c>
      <c r="AE8" s="7" t="s">
        <v>9</v>
      </c>
      <c r="AF8" s="7"/>
      <c r="AG8" s="11" t="s">
        <v>6</v>
      </c>
      <c r="AH8" s="7" t="s">
        <v>10</v>
      </c>
      <c r="AI8" s="7"/>
      <c r="AJ8" s="12" t="s">
        <v>6</v>
      </c>
      <c r="AL8" s="7" t="s">
        <v>5</v>
      </c>
      <c r="AM8" s="7"/>
      <c r="AN8" s="11" t="s">
        <v>6</v>
      </c>
      <c r="AO8" s="7" t="s">
        <v>7</v>
      </c>
      <c r="AP8" s="7"/>
      <c r="AQ8" s="11" t="s">
        <v>6</v>
      </c>
      <c r="AR8" s="7" t="s">
        <v>8</v>
      </c>
      <c r="AS8" s="7"/>
      <c r="AT8" s="11" t="s">
        <v>6</v>
      </c>
      <c r="AU8" s="7" t="s">
        <v>9</v>
      </c>
      <c r="AV8" s="7"/>
      <c r="AW8" s="11" t="s">
        <v>6</v>
      </c>
      <c r="AX8" s="7" t="s">
        <v>10</v>
      </c>
      <c r="AY8" s="7"/>
      <c r="AZ8" s="12" t="s">
        <v>6</v>
      </c>
    </row>
    <row r="9" spans="1:52" s="19" customFormat="1">
      <c r="D9" s="23" t="s">
        <v>99</v>
      </c>
      <c r="E9" s="23" t="s">
        <v>100</v>
      </c>
      <c r="F9" s="20" t="s">
        <v>11</v>
      </c>
      <c r="G9" s="20" t="s">
        <v>12</v>
      </c>
      <c r="H9" s="21" t="s">
        <v>12</v>
      </c>
      <c r="I9" s="20" t="s">
        <v>11</v>
      </c>
      <c r="J9" s="20" t="s">
        <v>12</v>
      </c>
      <c r="K9" s="21" t="s">
        <v>12</v>
      </c>
      <c r="L9" s="20" t="s">
        <v>11</v>
      </c>
      <c r="M9" s="20" t="s">
        <v>12</v>
      </c>
      <c r="N9" s="21" t="s">
        <v>12</v>
      </c>
      <c r="O9" s="20" t="s">
        <v>11</v>
      </c>
      <c r="P9" s="20" t="s">
        <v>12</v>
      </c>
      <c r="Q9" s="21" t="s">
        <v>12</v>
      </c>
      <c r="R9" s="20" t="s">
        <v>11</v>
      </c>
      <c r="S9" s="20" t="s">
        <v>12</v>
      </c>
      <c r="T9" s="22" t="s">
        <v>12</v>
      </c>
      <c r="V9" s="20" t="s">
        <v>11</v>
      </c>
      <c r="W9" s="20" t="s">
        <v>12</v>
      </c>
      <c r="X9" s="21" t="s">
        <v>12</v>
      </c>
      <c r="Y9" s="20" t="s">
        <v>11</v>
      </c>
      <c r="Z9" s="20" t="s">
        <v>12</v>
      </c>
      <c r="AA9" s="21" t="s">
        <v>12</v>
      </c>
      <c r="AB9" s="20" t="s">
        <v>11</v>
      </c>
      <c r="AC9" s="20" t="s">
        <v>12</v>
      </c>
      <c r="AD9" s="21" t="s">
        <v>12</v>
      </c>
      <c r="AE9" s="20" t="s">
        <v>11</v>
      </c>
      <c r="AF9" s="20" t="s">
        <v>12</v>
      </c>
      <c r="AG9" s="21" t="s">
        <v>12</v>
      </c>
      <c r="AH9" s="20" t="s">
        <v>11</v>
      </c>
      <c r="AI9" s="20" t="s">
        <v>12</v>
      </c>
      <c r="AJ9" s="22" t="s">
        <v>12</v>
      </c>
      <c r="AL9" s="20" t="s">
        <v>11</v>
      </c>
      <c r="AM9" s="20" t="s">
        <v>12</v>
      </c>
      <c r="AN9" s="21" t="s">
        <v>12</v>
      </c>
      <c r="AO9" s="20" t="s">
        <v>11</v>
      </c>
      <c r="AP9" s="20" t="s">
        <v>12</v>
      </c>
      <c r="AQ9" s="21" t="s">
        <v>12</v>
      </c>
      <c r="AR9" s="20" t="s">
        <v>11</v>
      </c>
      <c r="AS9" s="20" t="s">
        <v>12</v>
      </c>
      <c r="AT9" s="21" t="s">
        <v>12</v>
      </c>
      <c r="AU9" s="20" t="s">
        <v>11</v>
      </c>
      <c r="AV9" s="20" t="s">
        <v>12</v>
      </c>
      <c r="AW9" s="21" t="s">
        <v>12</v>
      </c>
      <c r="AX9" s="20" t="s">
        <v>11</v>
      </c>
      <c r="AY9" s="20" t="s">
        <v>12</v>
      </c>
      <c r="AZ9" s="22" t="s">
        <v>12</v>
      </c>
    </row>
    <row r="10" spans="1:52">
      <c r="F10" s="8"/>
      <c r="G10" s="8"/>
      <c r="I10" s="8"/>
      <c r="J10" s="8"/>
      <c r="L10" s="8"/>
      <c r="M10" s="8"/>
      <c r="O10" s="8"/>
      <c r="P10" s="8"/>
      <c r="R10" s="8"/>
      <c r="S10" s="8"/>
      <c r="T10" s="9"/>
      <c r="V10" s="8"/>
      <c r="W10" s="8"/>
      <c r="Y10" s="8"/>
      <c r="Z10" s="8"/>
      <c r="AB10" s="8"/>
      <c r="AC10" s="8"/>
      <c r="AE10" s="8"/>
      <c r="AF10" s="8"/>
      <c r="AH10" s="8"/>
      <c r="AI10" s="8"/>
      <c r="AJ10" s="9"/>
      <c r="AL10" s="8"/>
      <c r="AM10" s="8"/>
      <c r="AO10" s="8"/>
      <c r="AP10" s="8"/>
      <c r="AR10" s="8"/>
      <c r="AS10" s="8"/>
      <c r="AU10" s="8"/>
      <c r="AV10" s="8"/>
      <c r="AX10" s="8"/>
      <c r="AY10" s="8"/>
      <c r="AZ10" s="9"/>
    </row>
    <row r="11" spans="1:52">
      <c r="A11">
        <v>503</v>
      </c>
      <c r="B11" s="25">
        <v>1</v>
      </c>
      <c r="C11" t="s">
        <v>59</v>
      </c>
      <c r="D11" s="13">
        <v>503</v>
      </c>
      <c r="E11" t="s">
        <v>13</v>
      </c>
      <c r="F11" s="14">
        <v>4125.3999999999996</v>
      </c>
      <c r="G11" s="14">
        <v>3190.6</v>
      </c>
      <c r="H11" s="15">
        <f>IF(F11=0,"--",G11/F11)</f>
        <v>0.77340379114752511</v>
      </c>
      <c r="I11" s="14">
        <v>15531</v>
      </c>
      <c r="J11" s="14">
        <v>11718.6</v>
      </c>
      <c r="K11" s="15">
        <f>IF(I11=0,"--",J11/I11)</f>
        <v>0.75452965037666608</v>
      </c>
      <c r="L11" s="14">
        <v>0</v>
      </c>
      <c r="M11" s="14">
        <v>0</v>
      </c>
      <c r="N11" s="15" t="str">
        <f>IF(L11=0,"--",M11/L11)</f>
        <v>--</v>
      </c>
      <c r="O11" s="14">
        <v>15407.3</v>
      </c>
      <c r="P11" s="14">
        <v>10716.6</v>
      </c>
      <c r="Q11" s="15">
        <f>IF(O11=0,"--",P11/O11)</f>
        <v>0.69555340650211273</v>
      </c>
      <c r="R11" s="14">
        <f>SUM(O11,L11,I11,F11)</f>
        <v>35063.699999999997</v>
      </c>
      <c r="S11" s="14">
        <f>SUM(P11,M11,J11,G11)</f>
        <v>25625.8</v>
      </c>
      <c r="T11" s="16">
        <f>IF(R11=0,"--",S11/R11)</f>
        <v>0.73083559350553429</v>
      </c>
      <c r="U11" s="17"/>
      <c r="V11" s="14">
        <v>431.9</v>
      </c>
      <c r="W11" s="14">
        <v>334</v>
      </c>
      <c r="X11" s="15">
        <f>IF(V11=0,"--",W11/V11)</f>
        <v>0.77332715906459837</v>
      </c>
      <c r="Y11" s="14">
        <v>21748.799999999999</v>
      </c>
      <c r="Z11" s="14">
        <v>15114</v>
      </c>
      <c r="AA11" s="15">
        <f>IF(Y11=0,"--",Z11/Y11)</f>
        <v>0.69493489295961164</v>
      </c>
      <c r="AB11" s="14">
        <v>0</v>
      </c>
      <c r="AC11" s="14">
        <v>0</v>
      </c>
      <c r="AD11" s="15" t="str">
        <f>IF(AB11=0,"--",AC11/AB11)</f>
        <v>--</v>
      </c>
      <c r="AE11" s="14">
        <v>19135.3</v>
      </c>
      <c r="AF11" s="14">
        <v>14278.1</v>
      </c>
      <c r="AG11" s="15">
        <f>IF(AE11=0,"--",AF11/AE11)</f>
        <v>0.74616546382863091</v>
      </c>
      <c r="AH11" s="14">
        <f>SUM(AE11,AB11,Y11,V11)</f>
        <v>41316</v>
      </c>
      <c r="AI11" s="14">
        <f>SUM(AF11,AC11,Z11,W11)</f>
        <v>29726.1</v>
      </c>
      <c r="AJ11" s="16">
        <f>IF(AH11=0,"--",AI11/AH11)</f>
        <v>0.7194815567818762</v>
      </c>
      <c r="AK11" s="17"/>
      <c r="AL11" s="14">
        <f>SUM(V11,F11)</f>
        <v>4557.2999999999993</v>
      </c>
      <c r="AM11" s="14">
        <f>SUM(W11,G11)</f>
        <v>3524.6</v>
      </c>
      <c r="AN11" s="15">
        <f>IF(AL11=0,"--",AM11/AL11)</f>
        <v>0.77339652864634767</v>
      </c>
      <c r="AO11" s="14">
        <f>SUM(Y11,I11)</f>
        <v>37279.800000000003</v>
      </c>
      <c r="AP11" s="14">
        <f>SUM(Z11,J11)</f>
        <v>26832.6</v>
      </c>
      <c r="AQ11" s="15">
        <f>IF(AO11=0,"--",AP11/AO11)</f>
        <v>0.71976244507749498</v>
      </c>
      <c r="AR11" s="14">
        <f>SUM(AB11,L11)</f>
        <v>0</v>
      </c>
      <c r="AS11" s="14">
        <f>SUM(AC11,M11)</f>
        <v>0</v>
      </c>
      <c r="AT11" s="15" t="str">
        <f>IF(AR11=0,"--",AS11/AR11)</f>
        <v>--</v>
      </c>
      <c r="AU11" s="14">
        <f>SUM(AE11,O11)</f>
        <v>34542.6</v>
      </c>
      <c r="AV11" s="14">
        <f>SUM(AF11,P11)</f>
        <v>24994.7</v>
      </c>
      <c r="AW11" s="15">
        <f>IF(AU11=0,"--",AV11/AU11)</f>
        <v>0.72359058090589601</v>
      </c>
      <c r="AX11" s="14">
        <f>SUM(AU11,AR11,AO11,AL11)</f>
        <v>76379.7</v>
      </c>
      <c r="AY11" s="14">
        <f>SUM(AV11,AS11,AP11,AM11)</f>
        <v>55351.9</v>
      </c>
      <c r="AZ11" s="16">
        <f>IF(AX11=0,"--",AY11/AX11)</f>
        <v>0.72469386499292354</v>
      </c>
    </row>
    <row r="12" spans="1:52">
      <c r="A12">
        <v>518</v>
      </c>
      <c r="B12" s="25">
        <v>1</v>
      </c>
      <c r="C12" t="s">
        <v>42</v>
      </c>
      <c r="D12" s="13">
        <v>518</v>
      </c>
      <c r="E12" t="s">
        <v>76</v>
      </c>
      <c r="F12" s="14">
        <v>2495.5</v>
      </c>
      <c r="G12" s="14">
        <v>2129</v>
      </c>
      <c r="H12" s="15">
        <f t="shared" ref="H12:H34" si="0">IF(F12=0,"--",G12/F12)</f>
        <v>0.85313564415948706</v>
      </c>
      <c r="I12" s="14">
        <v>5512</v>
      </c>
      <c r="J12" s="14">
        <v>4689</v>
      </c>
      <c r="K12" s="15">
        <f t="shared" ref="K12:K34" si="1">IF(I12=0,"--",J12/I12)</f>
        <v>0.85068940493468792</v>
      </c>
      <c r="L12" s="14">
        <v>0</v>
      </c>
      <c r="M12" s="14">
        <v>0</v>
      </c>
      <c r="N12" s="15" t="str">
        <f>IF(L12=0,"--",M12/L12)</f>
        <v>--</v>
      </c>
      <c r="O12" s="14">
        <v>5947</v>
      </c>
      <c r="P12" s="14">
        <v>5014</v>
      </c>
      <c r="Q12" s="15">
        <f t="shared" ref="Q12:Q39" si="2">IF(O12=0,"--",P12/O12)</f>
        <v>0.8431141752143938</v>
      </c>
      <c r="R12" s="14">
        <f t="shared" ref="R12:R32" si="3">SUM(O12,L12,I12,F12)</f>
        <v>13954.5</v>
      </c>
      <c r="S12" s="14">
        <f t="shared" ref="S12:S32" si="4">SUM(P12,M12,J12,G12)</f>
        <v>11832</v>
      </c>
      <c r="T12" s="16">
        <f t="shared" ref="T12:T32" si="5">IF(R12=0,"--",S12/R12)</f>
        <v>0.84789852735676663</v>
      </c>
      <c r="U12" s="17"/>
      <c r="V12" s="14">
        <v>394</v>
      </c>
      <c r="W12" s="14">
        <v>318</v>
      </c>
      <c r="X12" s="15">
        <f t="shared" ref="X12:X31" si="6">IF(V12=0,"--",W12/V12)</f>
        <v>0.80710659898477155</v>
      </c>
      <c r="Y12" s="14">
        <v>10008.5</v>
      </c>
      <c r="Z12" s="14">
        <v>8355</v>
      </c>
      <c r="AA12" s="15">
        <f t="shared" ref="AA12:AA32" si="7">IF(Y12=0,"--",Z12/Y12)</f>
        <v>0.83479042813608428</v>
      </c>
      <c r="AB12" s="14">
        <v>0</v>
      </c>
      <c r="AC12" s="14">
        <v>0</v>
      </c>
      <c r="AD12" s="15" t="str">
        <f>IF(AB12=0,"--",AC12/AB12)</f>
        <v>--</v>
      </c>
      <c r="AE12" s="14">
        <v>8306.5</v>
      </c>
      <c r="AF12" s="14">
        <v>7284.5</v>
      </c>
      <c r="AG12" s="15">
        <f t="shared" ref="AG12:AG34" si="8">IF(AE12=0,"--",AF12/AE12)</f>
        <v>0.87696382351170765</v>
      </c>
      <c r="AH12" s="14">
        <f t="shared" ref="AH12:AI36" si="9">SUM(AE12,AB12,Y12,V12)</f>
        <v>18709</v>
      </c>
      <c r="AI12" s="14">
        <f t="shared" si="9"/>
        <v>15957.5</v>
      </c>
      <c r="AJ12" s="16">
        <f t="shared" ref="AJ12:AJ36" si="10">IF(AH12=0,"--",AI12/AH12)</f>
        <v>0.85293174408038908</v>
      </c>
      <c r="AK12" s="17"/>
      <c r="AL12" s="14">
        <f t="shared" ref="AL12:AL33" si="11">SUM(V12,F12)</f>
        <v>2889.5</v>
      </c>
      <c r="AM12" s="14">
        <f t="shared" ref="AM12:AM33" si="12">SUM(W12,G12)</f>
        <v>2447</v>
      </c>
      <c r="AN12" s="15">
        <f t="shared" ref="AN12:AN33" si="13">IF(AL12=0,"--",AM12/AL12)</f>
        <v>0.84685931822114557</v>
      </c>
      <c r="AO12" s="14">
        <f t="shared" ref="AO12:AO33" si="14">SUM(Y12,I12)</f>
        <v>15520.5</v>
      </c>
      <c r="AP12" s="14">
        <f t="shared" ref="AP12:AP33" si="15">SUM(Z12,J12)</f>
        <v>13044</v>
      </c>
      <c r="AQ12" s="15">
        <f t="shared" ref="AQ12:AQ33" si="16">IF(AO12=0,"--",AP12/AO12)</f>
        <v>0.84043684159659804</v>
      </c>
      <c r="AR12" s="14">
        <f t="shared" ref="AR12:AS38" si="17">SUM(AB12,L12)</f>
        <v>0</v>
      </c>
      <c r="AS12" s="14">
        <f t="shared" si="17"/>
        <v>0</v>
      </c>
      <c r="AT12" s="15" t="str">
        <f t="shared" ref="AT12:AT60" si="18">IF(AR12=0,"--",AS12/AR12)</f>
        <v>--</v>
      </c>
      <c r="AU12" s="14">
        <f t="shared" ref="AU12:AU33" si="19">SUM(AE12,O12)</f>
        <v>14253.5</v>
      </c>
      <c r="AV12" s="14">
        <f t="shared" ref="AV12:AV33" si="20">SUM(AF12,P12)</f>
        <v>12298.5</v>
      </c>
      <c r="AW12" s="15">
        <f t="shared" ref="AW12:AW33" si="21">IF(AU12=0,"--",AV12/AU12)</f>
        <v>0.86284070579155991</v>
      </c>
      <c r="AX12" s="14">
        <f t="shared" ref="AX12:AX33" si="22">SUM(AU12,AR12,AO12,AL12)</f>
        <v>32663.5</v>
      </c>
      <c r="AY12" s="14">
        <f t="shared" ref="AY12:AY33" si="23">SUM(AV12,AS12,AP12,AM12)</f>
        <v>27789.5</v>
      </c>
      <c r="AZ12" s="16">
        <f t="shared" ref="AZ12:AZ33" si="24">IF(AX12=0,"--",AY12/AX12)</f>
        <v>0.85078145330414678</v>
      </c>
    </row>
    <row r="13" spans="1:52">
      <c r="A13">
        <v>508</v>
      </c>
      <c r="B13" s="25">
        <v>0</v>
      </c>
      <c r="C13" t="s">
        <v>14</v>
      </c>
      <c r="D13" s="13">
        <v>508</v>
      </c>
      <c r="E13" t="s">
        <v>61</v>
      </c>
      <c r="F13" s="5" t="s">
        <v>102</v>
      </c>
      <c r="G13" s="5" t="s">
        <v>103</v>
      </c>
      <c r="H13" s="26" t="s">
        <v>104</v>
      </c>
      <c r="I13" s="5" t="s">
        <v>105</v>
      </c>
      <c r="J13" s="5" t="s">
        <v>106</v>
      </c>
      <c r="K13" s="26" t="s">
        <v>107</v>
      </c>
      <c r="L13" s="5" t="s">
        <v>108</v>
      </c>
      <c r="M13" s="5" t="s">
        <v>108</v>
      </c>
      <c r="N13" s="26" t="s">
        <v>109</v>
      </c>
      <c r="O13" s="5" t="s">
        <v>110</v>
      </c>
      <c r="P13" s="5" t="s">
        <v>111</v>
      </c>
      <c r="Q13" s="26" t="s">
        <v>112</v>
      </c>
      <c r="R13" s="5" t="s">
        <v>113</v>
      </c>
      <c r="S13" s="5" t="s">
        <v>114</v>
      </c>
      <c r="T13" s="27" t="s">
        <v>115</v>
      </c>
      <c r="U13" s="17"/>
      <c r="V13" s="5" t="s">
        <v>116</v>
      </c>
      <c r="W13" s="5" t="s">
        <v>117</v>
      </c>
      <c r="X13" s="26" t="s">
        <v>118</v>
      </c>
      <c r="Y13" s="5" t="s">
        <v>119</v>
      </c>
      <c r="Z13" s="5" t="s">
        <v>120</v>
      </c>
      <c r="AA13" s="26" t="s">
        <v>121</v>
      </c>
      <c r="AB13" s="5" t="s">
        <v>108</v>
      </c>
      <c r="AC13" s="5" t="s">
        <v>108</v>
      </c>
      <c r="AD13" s="26" t="s">
        <v>109</v>
      </c>
      <c r="AE13" s="5" t="s">
        <v>139</v>
      </c>
      <c r="AF13" s="5" t="s">
        <v>140</v>
      </c>
      <c r="AG13" s="26" t="s">
        <v>141</v>
      </c>
      <c r="AH13" s="5" t="s">
        <v>142</v>
      </c>
      <c r="AI13" s="5" t="s">
        <v>143</v>
      </c>
      <c r="AJ13" s="27" t="s">
        <v>144</v>
      </c>
      <c r="AK13" s="17"/>
      <c r="AL13" s="5" t="s">
        <v>151</v>
      </c>
      <c r="AM13" s="5" t="s">
        <v>152</v>
      </c>
      <c r="AN13" s="26" t="s">
        <v>159</v>
      </c>
      <c r="AO13" s="5" t="s">
        <v>160</v>
      </c>
      <c r="AP13" s="5" t="s">
        <v>161</v>
      </c>
      <c r="AQ13" s="26" t="s">
        <v>162</v>
      </c>
      <c r="AR13" s="5" t="s">
        <v>108</v>
      </c>
      <c r="AS13" s="5" t="s">
        <v>108</v>
      </c>
      <c r="AT13" s="26" t="s">
        <v>109</v>
      </c>
      <c r="AU13" s="5" t="s">
        <v>163</v>
      </c>
      <c r="AV13" s="5" t="s">
        <v>164</v>
      </c>
      <c r="AW13" s="26" t="s">
        <v>144</v>
      </c>
      <c r="AX13" s="5" t="s">
        <v>165</v>
      </c>
      <c r="AY13" s="5" t="s">
        <v>166</v>
      </c>
      <c r="AZ13" s="27" t="s">
        <v>167</v>
      </c>
    </row>
    <row r="14" spans="1:52">
      <c r="A14">
        <v>508</v>
      </c>
      <c r="B14" s="25">
        <v>2</v>
      </c>
      <c r="C14" t="s">
        <v>64</v>
      </c>
      <c r="D14" s="18"/>
      <c r="E14" t="s">
        <v>65</v>
      </c>
      <c r="F14" s="14">
        <v>9908</v>
      </c>
      <c r="G14" s="14">
        <v>7821</v>
      </c>
      <c r="H14" s="15">
        <f t="shared" si="0"/>
        <v>0.78936213161081958</v>
      </c>
      <c r="I14" s="14">
        <v>22141</v>
      </c>
      <c r="J14" s="14">
        <v>15728</v>
      </c>
      <c r="K14" s="15">
        <f t="shared" si="1"/>
        <v>0.71035635246827156</v>
      </c>
      <c r="L14" s="14">
        <v>0</v>
      </c>
      <c r="M14" s="14">
        <v>0</v>
      </c>
      <c r="N14" s="15" t="str">
        <f t="shared" ref="N14:N28" si="25">IF(L14=0,"--",M14/L14)</f>
        <v>--</v>
      </c>
      <c r="O14" s="14">
        <v>22431.5</v>
      </c>
      <c r="P14" s="14">
        <v>16238.5</v>
      </c>
      <c r="Q14" s="15">
        <f t="shared" si="2"/>
        <v>0.72391503020306269</v>
      </c>
      <c r="R14" s="14">
        <f t="shared" si="3"/>
        <v>54480.5</v>
      </c>
      <c r="S14" s="14">
        <f t="shared" si="4"/>
        <v>39787.5</v>
      </c>
      <c r="T14" s="16">
        <f t="shared" si="5"/>
        <v>0.73030717412652235</v>
      </c>
      <c r="U14" s="17"/>
      <c r="V14" s="14">
        <v>1862</v>
      </c>
      <c r="W14" s="14">
        <v>1463</v>
      </c>
      <c r="X14" s="15">
        <f t="shared" si="6"/>
        <v>0.7857142857142857</v>
      </c>
      <c r="Y14" s="14">
        <v>26834</v>
      </c>
      <c r="Z14" s="14">
        <v>18323</v>
      </c>
      <c r="AA14" s="15">
        <f t="shared" si="7"/>
        <v>0.68282775583215327</v>
      </c>
      <c r="AB14" s="14">
        <v>0</v>
      </c>
      <c r="AC14" s="14">
        <v>0</v>
      </c>
      <c r="AD14" s="15" t="str">
        <f t="shared" ref="AD14:AD28" si="26">IF(AB14=0,"--",AC14/AB14)</f>
        <v>--</v>
      </c>
      <c r="AE14" s="14">
        <v>23994.5</v>
      </c>
      <c r="AF14" s="14">
        <v>17143.5</v>
      </c>
      <c r="AG14" s="15">
        <f t="shared" si="8"/>
        <v>0.71447623413698969</v>
      </c>
      <c r="AH14" s="14">
        <f t="shared" ref="AH14:AH34" si="27">SUM(AE14,AB14,Y14,V14)</f>
        <v>52690.5</v>
      </c>
      <c r="AI14" s="14">
        <f t="shared" ref="AI14:AI34" si="28">SUM(AF14,AC14,Z14,W14)</f>
        <v>36929.5</v>
      </c>
      <c r="AJ14" s="16">
        <f t="shared" ref="AJ14:AJ34" si="29">IF(AH14=0,"--",AI14/AH14)</f>
        <v>0.70087586946413494</v>
      </c>
      <c r="AK14" s="17"/>
      <c r="AL14" s="14">
        <f t="shared" si="11"/>
        <v>11770</v>
      </c>
      <c r="AM14" s="14">
        <f t="shared" si="12"/>
        <v>9284</v>
      </c>
      <c r="AN14" s="15">
        <f t="shared" si="13"/>
        <v>0.78878504672897198</v>
      </c>
      <c r="AO14" s="14">
        <f t="shared" si="14"/>
        <v>48975</v>
      </c>
      <c r="AP14" s="14">
        <f t="shared" si="15"/>
        <v>34051</v>
      </c>
      <c r="AQ14" s="15">
        <f t="shared" si="16"/>
        <v>0.69527309851965291</v>
      </c>
      <c r="AR14" s="14">
        <f t="shared" si="17"/>
        <v>0</v>
      </c>
      <c r="AS14" s="14">
        <f t="shared" si="17"/>
        <v>0</v>
      </c>
      <c r="AT14" s="15" t="str">
        <f t="shared" si="18"/>
        <v>--</v>
      </c>
      <c r="AU14" s="14">
        <f t="shared" si="19"/>
        <v>46426</v>
      </c>
      <c r="AV14" s="14">
        <f t="shared" si="20"/>
        <v>33382</v>
      </c>
      <c r="AW14" s="15">
        <f t="shared" si="21"/>
        <v>0.7190367466505837</v>
      </c>
      <c r="AX14" s="14">
        <f t="shared" si="22"/>
        <v>107171</v>
      </c>
      <c r="AY14" s="14">
        <f t="shared" si="23"/>
        <v>76717</v>
      </c>
      <c r="AZ14" s="16">
        <f t="shared" si="24"/>
        <v>0.71583730673409784</v>
      </c>
    </row>
    <row r="15" spans="1:52">
      <c r="A15">
        <v>508</v>
      </c>
      <c r="B15" s="25">
        <v>4</v>
      </c>
      <c r="C15" t="s">
        <v>68</v>
      </c>
      <c r="D15" s="18"/>
      <c r="E15" t="s">
        <v>69</v>
      </c>
      <c r="F15" s="14">
        <v>18019</v>
      </c>
      <c r="G15" s="14">
        <v>13351</v>
      </c>
      <c r="H15" s="15">
        <f t="shared" si="0"/>
        <v>0.74094011876352739</v>
      </c>
      <c r="I15" s="14">
        <v>24797</v>
      </c>
      <c r="J15" s="14">
        <v>17784</v>
      </c>
      <c r="K15" s="15">
        <f t="shared" si="1"/>
        <v>0.71718353026575798</v>
      </c>
      <c r="L15" s="14">
        <v>0</v>
      </c>
      <c r="M15" s="14">
        <v>0</v>
      </c>
      <c r="N15" s="15" t="str">
        <f t="shared" si="25"/>
        <v>--</v>
      </c>
      <c r="O15" s="14">
        <v>29031</v>
      </c>
      <c r="P15" s="14">
        <v>21200.5</v>
      </c>
      <c r="Q15" s="15">
        <f t="shared" si="2"/>
        <v>0.73027108952499054</v>
      </c>
      <c r="R15" s="14">
        <f t="shared" si="3"/>
        <v>71847</v>
      </c>
      <c r="S15" s="14">
        <f t="shared" si="4"/>
        <v>52335.5</v>
      </c>
      <c r="T15" s="16">
        <f t="shared" si="5"/>
        <v>0.72842985789246595</v>
      </c>
      <c r="U15" s="17"/>
      <c r="V15" s="14">
        <v>3250.5</v>
      </c>
      <c r="W15" s="14">
        <v>2202.5</v>
      </c>
      <c r="X15" s="15">
        <f t="shared" si="6"/>
        <v>0.67758806337486543</v>
      </c>
      <c r="Y15" s="14">
        <v>25199</v>
      </c>
      <c r="Z15" s="14">
        <v>18917.5</v>
      </c>
      <c r="AA15" s="15">
        <f t="shared" si="7"/>
        <v>0.75072423508869401</v>
      </c>
      <c r="AB15" s="14">
        <v>0</v>
      </c>
      <c r="AC15" s="14">
        <v>0</v>
      </c>
      <c r="AD15" s="15" t="str">
        <f t="shared" si="26"/>
        <v>--</v>
      </c>
      <c r="AE15" s="14">
        <v>25991.5</v>
      </c>
      <c r="AF15" s="14">
        <v>21075</v>
      </c>
      <c r="AG15" s="15">
        <f t="shared" si="8"/>
        <v>0.81084200604043632</v>
      </c>
      <c r="AH15" s="14">
        <f t="shared" si="27"/>
        <v>54441</v>
      </c>
      <c r="AI15" s="14">
        <f t="shared" si="28"/>
        <v>42195</v>
      </c>
      <c r="AJ15" s="16">
        <f t="shared" si="29"/>
        <v>0.77505923844161573</v>
      </c>
      <c r="AK15" s="17"/>
      <c r="AL15" s="14">
        <f t="shared" si="11"/>
        <v>21269.5</v>
      </c>
      <c r="AM15" s="14">
        <f t="shared" si="12"/>
        <v>15553.5</v>
      </c>
      <c r="AN15" s="15">
        <f t="shared" si="13"/>
        <v>0.73125837466795174</v>
      </c>
      <c r="AO15" s="14">
        <f t="shared" si="14"/>
        <v>49996</v>
      </c>
      <c r="AP15" s="14">
        <f t="shared" si="15"/>
        <v>36701.5</v>
      </c>
      <c r="AQ15" s="15">
        <f t="shared" si="16"/>
        <v>0.73408872709816786</v>
      </c>
      <c r="AR15" s="14">
        <f t="shared" si="17"/>
        <v>0</v>
      </c>
      <c r="AS15" s="14">
        <f t="shared" si="17"/>
        <v>0</v>
      </c>
      <c r="AT15" s="15" t="str">
        <f t="shared" si="18"/>
        <v>--</v>
      </c>
      <c r="AU15" s="14">
        <f t="shared" si="19"/>
        <v>55022.5</v>
      </c>
      <c r="AV15" s="14">
        <f t="shared" si="20"/>
        <v>42275.5</v>
      </c>
      <c r="AW15" s="15">
        <f t="shared" si="21"/>
        <v>0.76833113726202917</v>
      </c>
      <c r="AX15" s="14">
        <f t="shared" si="22"/>
        <v>126288</v>
      </c>
      <c r="AY15" s="14">
        <f t="shared" si="23"/>
        <v>94530.5</v>
      </c>
      <c r="AZ15" s="16">
        <f t="shared" si="24"/>
        <v>0.74853113518307357</v>
      </c>
    </row>
    <row r="16" spans="1:52">
      <c r="A16">
        <v>508</v>
      </c>
      <c r="B16" s="25">
        <v>1</v>
      </c>
      <c r="C16" t="s">
        <v>62</v>
      </c>
      <c r="D16" s="18"/>
      <c r="E16" t="s">
        <v>63</v>
      </c>
      <c r="F16" s="14">
        <v>2933</v>
      </c>
      <c r="G16" s="14">
        <v>2080</v>
      </c>
      <c r="H16" s="15">
        <f t="shared" si="0"/>
        <v>0.70917149676099556</v>
      </c>
      <c r="I16" s="14">
        <v>7927</v>
      </c>
      <c r="J16" s="14">
        <v>5521</v>
      </c>
      <c r="K16" s="15">
        <f t="shared" si="1"/>
        <v>0.69648038349943231</v>
      </c>
      <c r="L16" s="14">
        <v>0</v>
      </c>
      <c r="M16" s="14">
        <v>0</v>
      </c>
      <c r="N16" s="15" t="str">
        <f t="shared" si="25"/>
        <v>--</v>
      </c>
      <c r="O16" s="14">
        <v>7936</v>
      </c>
      <c r="P16" s="14">
        <v>5791.5</v>
      </c>
      <c r="Q16" s="15">
        <f t="shared" si="2"/>
        <v>0.72977570564516125</v>
      </c>
      <c r="R16" s="14">
        <f t="shared" si="3"/>
        <v>18796</v>
      </c>
      <c r="S16" s="14">
        <f t="shared" si="4"/>
        <v>13392.5</v>
      </c>
      <c r="T16" s="16">
        <f t="shared" si="5"/>
        <v>0.71251862098318797</v>
      </c>
      <c r="U16" s="17"/>
      <c r="V16" s="14">
        <v>2439.5</v>
      </c>
      <c r="W16" s="14">
        <v>1578.5</v>
      </c>
      <c r="X16" s="15">
        <f t="shared" si="6"/>
        <v>0.6470588235294118</v>
      </c>
      <c r="Y16" s="14">
        <v>12756</v>
      </c>
      <c r="Z16" s="14">
        <v>9084.5</v>
      </c>
      <c r="AA16" s="15">
        <f t="shared" si="7"/>
        <v>0.71217466290373155</v>
      </c>
      <c r="AB16" s="14">
        <v>0</v>
      </c>
      <c r="AC16" s="14">
        <v>0</v>
      </c>
      <c r="AD16" s="15" t="str">
        <f t="shared" si="26"/>
        <v>--</v>
      </c>
      <c r="AE16" s="14">
        <v>10856</v>
      </c>
      <c r="AF16" s="14">
        <v>8168.5</v>
      </c>
      <c r="AG16" s="15">
        <f t="shared" si="8"/>
        <v>0.75244104642593956</v>
      </c>
      <c r="AH16" s="14">
        <f t="shared" si="27"/>
        <v>26051.5</v>
      </c>
      <c r="AI16" s="14">
        <f t="shared" si="28"/>
        <v>18831.5</v>
      </c>
      <c r="AJ16" s="16">
        <f t="shared" si="29"/>
        <v>0.72285664932921334</v>
      </c>
      <c r="AK16" s="17"/>
      <c r="AL16" s="14">
        <f t="shared" si="11"/>
        <v>5372.5</v>
      </c>
      <c r="AM16" s="14">
        <f t="shared" si="12"/>
        <v>3658.5</v>
      </c>
      <c r="AN16" s="15">
        <f t="shared" si="13"/>
        <v>0.68096789204281061</v>
      </c>
      <c r="AO16" s="14">
        <f t="shared" si="14"/>
        <v>20683</v>
      </c>
      <c r="AP16" s="14">
        <f t="shared" si="15"/>
        <v>14605.5</v>
      </c>
      <c r="AQ16" s="15">
        <f t="shared" si="16"/>
        <v>0.70615964802011311</v>
      </c>
      <c r="AR16" s="14">
        <f t="shared" si="17"/>
        <v>0</v>
      </c>
      <c r="AS16" s="14">
        <f t="shared" si="17"/>
        <v>0</v>
      </c>
      <c r="AT16" s="15" t="str">
        <f t="shared" si="18"/>
        <v>--</v>
      </c>
      <c r="AU16" s="14">
        <f t="shared" si="19"/>
        <v>18792</v>
      </c>
      <c r="AV16" s="14">
        <f t="shared" si="20"/>
        <v>13960</v>
      </c>
      <c r="AW16" s="15">
        <f t="shared" si="21"/>
        <v>0.74286930608769686</v>
      </c>
      <c r="AX16" s="14">
        <f t="shared" si="22"/>
        <v>44847.5</v>
      </c>
      <c r="AY16" s="14">
        <f t="shared" si="23"/>
        <v>32224</v>
      </c>
      <c r="AZ16" s="16">
        <f t="shared" si="24"/>
        <v>0.71852388650426446</v>
      </c>
    </row>
    <row r="17" spans="1:52">
      <c r="A17">
        <v>508</v>
      </c>
      <c r="B17" s="25">
        <v>3</v>
      </c>
      <c r="C17" t="s">
        <v>66</v>
      </c>
      <c r="D17" s="18"/>
      <c r="E17" t="s">
        <v>67</v>
      </c>
      <c r="F17" s="14">
        <v>13441</v>
      </c>
      <c r="G17" s="14">
        <v>10280</v>
      </c>
      <c r="H17" s="15">
        <f t="shared" si="0"/>
        <v>0.76482404582992336</v>
      </c>
      <c r="I17" s="14">
        <v>31781</v>
      </c>
      <c r="J17" s="14">
        <v>23128</v>
      </c>
      <c r="K17" s="15">
        <f t="shared" si="1"/>
        <v>0.7277304049589377</v>
      </c>
      <c r="L17" s="14">
        <v>0</v>
      </c>
      <c r="M17" s="14">
        <v>0</v>
      </c>
      <c r="N17" s="15" t="str">
        <f t="shared" si="25"/>
        <v>--</v>
      </c>
      <c r="O17" s="14">
        <v>33421.5</v>
      </c>
      <c r="P17" s="14">
        <v>25097</v>
      </c>
      <c r="Q17" s="15">
        <f t="shared" si="2"/>
        <v>0.75092380653172364</v>
      </c>
      <c r="R17" s="14">
        <f t="shared" si="3"/>
        <v>78643.5</v>
      </c>
      <c r="S17" s="14">
        <f t="shared" si="4"/>
        <v>58505</v>
      </c>
      <c r="T17" s="16">
        <f t="shared" si="5"/>
        <v>0.74392670722945953</v>
      </c>
      <c r="U17" s="17"/>
      <c r="V17" s="14">
        <v>4320</v>
      </c>
      <c r="W17" s="14">
        <v>3113</v>
      </c>
      <c r="X17" s="15">
        <f t="shared" si="6"/>
        <v>0.72060185185185188</v>
      </c>
      <c r="Y17" s="14">
        <v>35037.5</v>
      </c>
      <c r="Z17" s="14">
        <v>25670</v>
      </c>
      <c r="AA17" s="15">
        <f t="shared" si="7"/>
        <v>0.73264359614698538</v>
      </c>
      <c r="AB17" s="14">
        <v>0</v>
      </c>
      <c r="AC17" s="14">
        <v>0</v>
      </c>
      <c r="AD17" s="15" t="str">
        <f t="shared" si="26"/>
        <v>--</v>
      </c>
      <c r="AE17" s="14">
        <v>29719</v>
      </c>
      <c r="AF17" s="14">
        <v>22354.5</v>
      </c>
      <c r="AG17" s="15">
        <f t="shared" si="8"/>
        <v>0.75219556512668662</v>
      </c>
      <c r="AH17" s="14">
        <f t="shared" si="27"/>
        <v>69076.5</v>
      </c>
      <c r="AI17" s="14">
        <f t="shared" si="28"/>
        <v>51137.5</v>
      </c>
      <c r="AJ17" s="16">
        <f t="shared" si="29"/>
        <v>0.74030241833329713</v>
      </c>
      <c r="AK17" s="17"/>
      <c r="AL17" s="14">
        <f t="shared" si="11"/>
        <v>17761</v>
      </c>
      <c r="AM17" s="14">
        <f t="shared" si="12"/>
        <v>13393</v>
      </c>
      <c r="AN17" s="15">
        <f t="shared" si="13"/>
        <v>0.75406790158211812</v>
      </c>
      <c r="AO17" s="14">
        <f t="shared" si="14"/>
        <v>66818.5</v>
      </c>
      <c r="AP17" s="14">
        <f t="shared" si="15"/>
        <v>48798</v>
      </c>
      <c r="AQ17" s="15">
        <f t="shared" si="16"/>
        <v>0.73030672643055439</v>
      </c>
      <c r="AR17" s="14">
        <f t="shared" si="17"/>
        <v>0</v>
      </c>
      <c r="AS17" s="14">
        <f t="shared" si="17"/>
        <v>0</v>
      </c>
      <c r="AT17" s="15" t="str">
        <f t="shared" si="18"/>
        <v>--</v>
      </c>
      <c r="AU17" s="14">
        <f t="shared" si="19"/>
        <v>63140.5</v>
      </c>
      <c r="AV17" s="14">
        <f t="shared" si="20"/>
        <v>47451.5</v>
      </c>
      <c r="AW17" s="15">
        <f t="shared" si="21"/>
        <v>0.751522398460576</v>
      </c>
      <c r="AX17" s="14">
        <f t="shared" si="22"/>
        <v>147720</v>
      </c>
      <c r="AY17" s="14">
        <f t="shared" si="23"/>
        <v>109642.5</v>
      </c>
      <c r="AZ17" s="16">
        <f t="shared" si="24"/>
        <v>0.74223192526401305</v>
      </c>
    </row>
    <row r="18" spans="1:52">
      <c r="A18">
        <v>508</v>
      </c>
      <c r="B18" s="25">
        <v>5</v>
      </c>
      <c r="C18" t="s">
        <v>70</v>
      </c>
      <c r="D18" s="18"/>
      <c r="E18" t="s">
        <v>71</v>
      </c>
      <c r="F18" s="14">
        <v>3391</v>
      </c>
      <c r="G18" s="14">
        <v>2550</v>
      </c>
      <c r="H18" s="15">
        <f t="shared" si="0"/>
        <v>0.75199056325567681</v>
      </c>
      <c r="I18" s="14">
        <v>8595</v>
      </c>
      <c r="J18" s="14">
        <v>6421</v>
      </c>
      <c r="K18" s="15">
        <f t="shared" si="1"/>
        <v>0.74706224549156486</v>
      </c>
      <c r="L18" s="14">
        <v>0</v>
      </c>
      <c r="M18" s="14">
        <v>0</v>
      </c>
      <c r="N18" s="15" t="str">
        <f t="shared" si="25"/>
        <v>--</v>
      </c>
      <c r="O18" s="14">
        <v>9485</v>
      </c>
      <c r="P18" s="14">
        <v>7158</v>
      </c>
      <c r="Q18" s="15">
        <f t="shared" si="2"/>
        <v>0.75466526093832365</v>
      </c>
      <c r="R18" s="14">
        <f t="shared" si="3"/>
        <v>21471</v>
      </c>
      <c r="S18" s="14">
        <f t="shared" si="4"/>
        <v>16129</v>
      </c>
      <c r="T18" s="16">
        <f t="shared" si="5"/>
        <v>0.75119929206837133</v>
      </c>
      <c r="U18" s="17"/>
      <c r="V18" s="14">
        <v>2574.5</v>
      </c>
      <c r="W18" s="14">
        <v>1900.5</v>
      </c>
      <c r="X18" s="15">
        <f t="shared" si="6"/>
        <v>0.73820159254224116</v>
      </c>
      <c r="Y18" s="14">
        <v>9460.5</v>
      </c>
      <c r="Z18" s="14">
        <v>6706.5</v>
      </c>
      <c r="AA18" s="15">
        <f t="shared" si="7"/>
        <v>0.70889487870619949</v>
      </c>
      <c r="AB18" s="14">
        <v>0</v>
      </c>
      <c r="AC18" s="14">
        <v>0</v>
      </c>
      <c r="AD18" s="15" t="str">
        <f t="shared" si="26"/>
        <v>--</v>
      </c>
      <c r="AE18" s="14">
        <v>9945.5</v>
      </c>
      <c r="AF18" s="14">
        <v>7494.5</v>
      </c>
      <c r="AG18" s="15">
        <f t="shared" si="8"/>
        <v>0.75355688502337737</v>
      </c>
      <c r="AH18" s="14">
        <f t="shared" si="27"/>
        <v>21980.5</v>
      </c>
      <c r="AI18" s="14">
        <f t="shared" si="28"/>
        <v>16101.5</v>
      </c>
      <c r="AJ18" s="16">
        <f t="shared" si="29"/>
        <v>0.73253565660471787</v>
      </c>
      <c r="AK18" s="17"/>
      <c r="AL18" s="14">
        <f t="shared" si="11"/>
        <v>5965.5</v>
      </c>
      <c r="AM18" s="14">
        <f t="shared" si="12"/>
        <v>4450.5</v>
      </c>
      <c r="AN18" s="15">
        <f t="shared" si="13"/>
        <v>0.74603972843852151</v>
      </c>
      <c r="AO18" s="14">
        <f t="shared" si="14"/>
        <v>18055.5</v>
      </c>
      <c r="AP18" s="14">
        <f t="shared" si="15"/>
        <v>13127.5</v>
      </c>
      <c r="AQ18" s="15">
        <f t="shared" si="16"/>
        <v>0.72706377558084789</v>
      </c>
      <c r="AR18" s="14">
        <f t="shared" si="17"/>
        <v>0</v>
      </c>
      <c r="AS18" s="14">
        <f t="shared" si="17"/>
        <v>0</v>
      </c>
      <c r="AT18" s="15" t="str">
        <f t="shared" si="18"/>
        <v>--</v>
      </c>
      <c r="AU18" s="14">
        <f t="shared" si="19"/>
        <v>19430.5</v>
      </c>
      <c r="AV18" s="14">
        <f t="shared" si="20"/>
        <v>14652.5</v>
      </c>
      <c r="AW18" s="15">
        <f t="shared" si="21"/>
        <v>0.75409793880754483</v>
      </c>
      <c r="AX18" s="14">
        <f t="shared" si="22"/>
        <v>43451.5</v>
      </c>
      <c r="AY18" s="14">
        <f t="shared" si="23"/>
        <v>32230.5</v>
      </c>
      <c r="AZ18" s="16">
        <f t="shared" si="24"/>
        <v>0.74175805208105594</v>
      </c>
    </row>
    <row r="19" spans="1:52">
      <c r="A19">
        <v>508</v>
      </c>
      <c r="B19" s="25">
        <v>6</v>
      </c>
      <c r="C19" t="s">
        <v>72</v>
      </c>
      <c r="D19" s="18"/>
      <c r="E19" t="s">
        <v>73</v>
      </c>
      <c r="F19" s="14">
        <v>8305.5</v>
      </c>
      <c r="G19" s="14">
        <v>5811</v>
      </c>
      <c r="H19" s="15">
        <f t="shared" si="0"/>
        <v>0.69965685389199928</v>
      </c>
      <c r="I19" s="14">
        <v>18236</v>
      </c>
      <c r="J19" s="14">
        <v>13407</v>
      </c>
      <c r="K19" s="15">
        <f t="shared" si="1"/>
        <v>0.73519412151787678</v>
      </c>
      <c r="L19" s="14">
        <v>0</v>
      </c>
      <c r="M19" s="14">
        <v>0</v>
      </c>
      <c r="N19" s="15" t="str">
        <f t="shared" si="25"/>
        <v>--</v>
      </c>
      <c r="O19" s="14">
        <v>23163.5</v>
      </c>
      <c r="P19" s="14">
        <v>17201.5</v>
      </c>
      <c r="Q19" s="15">
        <f t="shared" si="2"/>
        <v>0.74261229952295638</v>
      </c>
      <c r="R19" s="14">
        <f t="shared" si="3"/>
        <v>49705</v>
      </c>
      <c r="S19" s="14">
        <f t="shared" si="4"/>
        <v>36419.5</v>
      </c>
      <c r="T19" s="16">
        <f t="shared" si="5"/>
        <v>0.73271300673976458</v>
      </c>
      <c r="U19" s="17"/>
      <c r="V19" s="14">
        <v>10151.5</v>
      </c>
      <c r="W19" s="14">
        <v>8385</v>
      </c>
      <c r="X19" s="15">
        <f t="shared" si="6"/>
        <v>0.82598630744224988</v>
      </c>
      <c r="Y19" s="14">
        <v>30347</v>
      </c>
      <c r="Z19" s="14">
        <v>24114</v>
      </c>
      <c r="AA19" s="15">
        <f t="shared" si="7"/>
        <v>0.79460902230863018</v>
      </c>
      <c r="AB19" s="14">
        <v>0</v>
      </c>
      <c r="AC19" s="14">
        <v>0</v>
      </c>
      <c r="AD19" s="15" t="str">
        <f t="shared" si="26"/>
        <v>--</v>
      </c>
      <c r="AE19" s="14">
        <v>23533</v>
      </c>
      <c r="AF19" s="14">
        <v>19174.5</v>
      </c>
      <c r="AG19" s="15">
        <f t="shared" si="8"/>
        <v>0.81479199422088133</v>
      </c>
      <c r="AH19" s="14">
        <f t="shared" si="27"/>
        <v>64031.5</v>
      </c>
      <c r="AI19" s="14">
        <f t="shared" si="28"/>
        <v>51673.5</v>
      </c>
      <c r="AJ19" s="16">
        <f t="shared" si="29"/>
        <v>0.80700124157641162</v>
      </c>
      <c r="AK19" s="17"/>
      <c r="AL19" s="14">
        <f t="shared" si="11"/>
        <v>18457</v>
      </c>
      <c r="AM19" s="14">
        <f t="shared" si="12"/>
        <v>14196</v>
      </c>
      <c r="AN19" s="15">
        <f t="shared" si="13"/>
        <v>0.76913908002383924</v>
      </c>
      <c r="AO19" s="14">
        <f t="shared" si="14"/>
        <v>48583</v>
      </c>
      <c r="AP19" s="14">
        <f t="shared" si="15"/>
        <v>37521</v>
      </c>
      <c r="AQ19" s="15">
        <f t="shared" si="16"/>
        <v>0.77230718564106782</v>
      </c>
      <c r="AR19" s="14">
        <f t="shared" si="17"/>
        <v>0</v>
      </c>
      <c r="AS19" s="14">
        <f t="shared" si="17"/>
        <v>0</v>
      </c>
      <c r="AT19" s="15" t="str">
        <f t="shared" si="18"/>
        <v>--</v>
      </c>
      <c r="AU19" s="14">
        <f t="shared" si="19"/>
        <v>46696.5</v>
      </c>
      <c r="AV19" s="14">
        <f t="shared" si="20"/>
        <v>36376</v>
      </c>
      <c r="AW19" s="15">
        <f t="shared" si="21"/>
        <v>0.7789877185656312</v>
      </c>
      <c r="AX19" s="14">
        <f t="shared" si="22"/>
        <v>113736.5</v>
      </c>
      <c r="AY19" s="14">
        <f t="shared" si="23"/>
        <v>88093</v>
      </c>
      <c r="AZ19" s="16">
        <f t="shared" si="24"/>
        <v>0.77453587898343979</v>
      </c>
    </row>
    <row r="20" spans="1:52">
      <c r="A20">
        <v>508</v>
      </c>
      <c r="B20" s="25">
        <v>7</v>
      </c>
      <c r="C20" t="s">
        <v>74</v>
      </c>
      <c r="D20" s="18"/>
      <c r="E20" t="s">
        <v>75</v>
      </c>
      <c r="F20" s="14">
        <v>14510</v>
      </c>
      <c r="G20" s="14">
        <v>10127</v>
      </c>
      <c r="H20" s="15">
        <f t="shared" si="0"/>
        <v>0.69793246037215717</v>
      </c>
      <c r="I20" s="14">
        <v>31059.5</v>
      </c>
      <c r="J20" s="14">
        <v>22614.5</v>
      </c>
      <c r="K20" s="15">
        <f t="shared" si="1"/>
        <v>0.72810251291875272</v>
      </c>
      <c r="L20" s="14">
        <v>0</v>
      </c>
      <c r="M20" s="14">
        <v>0</v>
      </c>
      <c r="N20" s="15" t="str">
        <f t="shared" si="25"/>
        <v>--</v>
      </c>
      <c r="O20" s="14">
        <v>36661.5</v>
      </c>
      <c r="P20" s="14">
        <v>27408.5</v>
      </c>
      <c r="Q20" s="15">
        <f t="shared" si="2"/>
        <v>0.74760989048456827</v>
      </c>
      <c r="R20" s="14">
        <f t="shared" si="3"/>
        <v>82231</v>
      </c>
      <c r="S20" s="14">
        <f t="shared" si="4"/>
        <v>60150</v>
      </c>
      <c r="T20" s="16">
        <f t="shared" si="5"/>
        <v>0.73147596405248627</v>
      </c>
      <c r="U20" s="17"/>
      <c r="V20" s="14">
        <v>11366.5</v>
      </c>
      <c r="W20" s="14">
        <v>9063.5</v>
      </c>
      <c r="X20" s="15">
        <f t="shared" si="6"/>
        <v>0.79738705846126778</v>
      </c>
      <c r="Y20" s="14">
        <v>40463</v>
      </c>
      <c r="Z20" s="14">
        <v>30304</v>
      </c>
      <c r="AA20" s="15">
        <f t="shared" si="7"/>
        <v>0.74893112225984237</v>
      </c>
      <c r="AB20" s="14">
        <v>0</v>
      </c>
      <c r="AC20" s="14">
        <v>0</v>
      </c>
      <c r="AD20" s="15" t="str">
        <f t="shared" si="26"/>
        <v>--</v>
      </c>
      <c r="AE20" s="14">
        <v>29751</v>
      </c>
      <c r="AF20" s="14">
        <v>22398</v>
      </c>
      <c r="AG20" s="15">
        <f t="shared" si="8"/>
        <v>0.75284864374306748</v>
      </c>
      <c r="AH20" s="14">
        <f t="shared" si="27"/>
        <v>81580.5</v>
      </c>
      <c r="AI20" s="14">
        <f t="shared" si="28"/>
        <v>61765.5</v>
      </c>
      <c r="AJ20" s="16">
        <f t="shared" si="29"/>
        <v>0.75711107433761748</v>
      </c>
      <c r="AK20" s="17"/>
      <c r="AL20" s="14">
        <f t="shared" si="11"/>
        <v>25876.5</v>
      </c>
      <c r="AM20" s="14">
        <f t="shared" si="12"/>
        <v>19190.5</v>
      </c>
      <c r="AN20" s="15">
        <f t="shared" si="13"/>
        <v>0.74161884335207617</v>
      </c>
      <c r="AO20" s="14">
        <f t="shared" si="14"/>
        <v>71522.5</v>
      </c>
      <c r="AP20" s="14">
        <f t="shared" si="15"/>
        <v>52918.5</v>
      </c>
      <c r="AQ20" s="15">
        <f t="shared" si="16"/>
        <v>0.7398860498444545</v>
      </c>
      <c r="AR20" s="14">
        <f t="shared" si="17"/>
        <v>0</v>
      </c>
      <c r="AS20" s="14">
        <f t="shared" si="17"/>
        <v>0</v>
      </c>
      <c r="AT20" s="15" t="str">
        <f t="shared" si="18"/>
        <v>--</v>
      </c>
      <c r="AU20" s="14">
        <f t="shared" si="19"/>
        <v>66412.5</v>
      </c>
      <c r="AV20" s="14">
        <f t="shared" si="20"/>
        <v>49806.5</v>
      </c>
      <c r="AW20" s="15">
        <f t="shared" si="21"/>
        <v>0.74995670995670993</v>
      </c>
      <c r="AX20" s="14">
        <f t="shared" si="22"/>
        <v>163811.5</v>
      </c>
      <c r="AY20" s="14">
        <f t="shared" si="23"/>
        <v>121915.5</v>
      </c>
      <c r="AZ20" s="16">
        <f t="shared" si="24"/>
        <v>0.74424262032885358</v>
      </c>
    </row>
    <row r="21" spans="1:52">
      <c r="A21">
        <v>502</v>
      </c>
      <c r="B21" s="25">
        <v>1</v>
      </c>
      <c r="C21" t="s">
        <v>16</v>
      </c>
      <c r="D21" s="13">
        <v>502</v>
      </c>
      <c r="E21" t="s">
        <v>58</v>
      </c>
      <c r="F21" s="14">
        <v>44801</v>
      </c>
      <c r="G21" s="14">
        <v>38065</v>
      </c>
      <c r="H21" s="15">
        <f t="shared" si="0"/>
        <v>0.84964621325416845</v>
      </c>
      <c r="I21" s="14">
        <v>85716.5</v>
      </c>
      <c r="J21" s="14">
        <v>66908.5</v>
      </c>
      <c r="K21" s="15">
        <f t="shared" si="1"/>
        <v>0.78057900170912253</v>
      </c>
      <c r="L21" s="14">
        <v>0</v>
      </c>
      <c r="M21" s="14">
        <v>0</v>
      </c>
      <c r="N21" s="15" t="str">
        <f t="shared" si="25"/>
        <v>--</v>
      </c>
      <c r="O21" s="14">
        <v>97006.5</v>
      </c>
      <c r="P21" s="14">
        <v>77897.5</v>
      </c>
      <c r="Q21" s="15">
        <f t="shared" si="2"/>
        <v>0.80301320014638189</v>
      </c>
      <c r="R21" s="14">
        <f t="shared" si="3"/>
        <v>227524</v>
      </c>
      <c r="S21" s="14">
        <f t="shared" si="4"/>
        <v>182871</v>
      </c>
      <c r="T21" s="16">
        <f t="shared" si="5"/>
        <v>0.80374378087586362</v>
      </c>
      <c r="U21" s="17"/>
      <c r="V21" s="14">
        <v>12484</v>
      </c>
      <c r="W21" s="14">
        <v>10535</v>
      </c>
      <c r="X21" s="15">
        <f t="shared" si="6"/>
        <v>0.84388016661326493</v>
      </c>
      <c r="Y21" s="14">
        <v>90452</v>
      </c>
      <c r="Z21" s="14">
        <v>74018</v>
      </c>
      <c r="AA21" s="15">
        <f t="shared" si="7"/>
        <v>0.81831247512492811</v>
      </c>
      <c r="AB21" s="14">
        <v>0</v>
      </c>
      <c r="AC21" s="14">
        <v>0</v>
      </c>
      <c r="AD21" s="15" t="str">
        <f t="shared" si="26"/>
        <v>--</v>
      </c>
      <c r="AE21" s="14">
        <v>85081</v>
      </c>
      <c r="AF21" s="14">
        <v>70536</v>
      </c>
      <c r="AG21" s="15">
        <f t="shared" si="8"/>
        <v>0.8290452627496151</v>
      </c>
      <c r="AH21" s="14">
        <f t="shared" si="27"/>
        <v>188017</v>
      </c>
      <c r="AI21" s="14">
        <f t="shared" si="28"/>
        <v>155089</v>
      </c>
      <c r="AJ21" s="16">
        <f t="shared" si="29"/>
        <v>0.82486690033348053</v>
      </c>
      <c r="AK21" s="17"/>
      <c r="AL21" s="14">
        <f t="shared" si="11"/>
        <v>57285</v>
      </c>
      <c r="AM21" s="14">
        <f t="shared" si="12"/>
        <v>48600</v>
      </c>
      <c r="AN21" s="15">
        <f t="shared" si="13"/>
        <v>0.84838963079340146</v>
      </c>
      <c r="AO21" s="14">
        <f t="shared" si="14"/>
        <v>176168.5</v>
      </c>
      <c r="AP21" s="14">
        <f t="shared" si="15"/>
        <v>140926.5</v>
      </c>
      <c r="AQ21" s="15">
        <f t="shared" si="16"/>
        <v>0.79995288601537728</v>
      </c>
      <c r="AR21" s="14">
        <f t="shared" si="17"/>
        <v>0</v>
      </c>
      <c r="AS21" s="14">
        <f t="shared" si="17"/>
        <v>0</v>
      </c>
      <c r="AT21" s="15" t="str">
        <f t="shared" si="18"/>
        <v>--</v>
      </c>
      <c r="AU21" s="14">
        <f t="shared" si="19"/>
        <v>182087.5</v>
      </c>
      <c r="AV21" s="14">
        <f t="shared" si="20"/>
        <v>148433.5</v>
      </c>
      <c r="AW21" s="15">
        <f t="shared" si="21"/>
        <v>0.81517676941031103</v>
      </c>
      <c r="AX21" s="14">
        <f t="shared" si="22"/>
        <v>415541</v>
      </c>
      <c r="AY21" s="14">
        <f t="shared" si="23"/>
        <v>337960</v>
      </c>
      <c r="AZ21" s="16">
        <f t="shared" si="24"/>
        <v>0.8133012145612587</v>
      </c>
    </row>
    <row r="22" spans="1:52">
      <c r="A22">
        <v>532</v>
      </c>
      <c r="B22" s="25">
        <v>1</v>
      </c>
      <c r="C22" t="s">
        <v>28</v>
      </c>
      <c r="D22" s="13">
        <v>532</v>
      </c>
      <c r="E22" t="s">
        <v>90</v>
      </c>
      <c r="F22" s="14">
        <v>26390.5</v>
      </c>
      <c r="G22" s="14">
        <v>21683.25</v>
      </c>
      <c r="H22" s="15">
        <f t="shared" si="0"/>
        <v>0.82163088990356381</v>
      </c>
      <c r="I22" s="14">
        <v>53096.5</v>
      </c>
      <c r="J22" s="14">
        <v>39730.5</v>
      </c>
      <c r="K22" s="15">
        <f t="shared" si="1"/>
        <v>0.74826965995875439</v>
      </c>
      <c r="L22" s="14">
        <v>0</v>
      </c>
      <c r="M22" s="14">
        <v>0</v>
      </c>
      <c r="N22" s="15" t="str">
        <f t="shared" si="25"/>
        <v>--</v>
      </c>
      <c r="O22" s="14">
        <v>59912.25</v>
      </c>
      <c r="P22" s="14">
        <v>48685.75</v>
      </c>
      <c r="Q22" s="15">
        <f t="shared" si="2"/>
        <v>0.81261761993582282</v>
      </c>
      <c r="R22" s="14">
        <f t="shared" si="3"/>
        <v>139399.25</v>
      </c>
      <c r="S22" s="14">
        <f t="shared" si="4"/>
        <v>110099.5</v>
      </c>
      <c r="T22" s="16">
        <f t="shared" si="5"/>
        <v>0.78981414892834789</v>
      </c>
      <c r="U22" s="17"/>
      <c r="V22" s="14">
        <v>4269</v>
      </c>
      <c r="W22" s="14">
        <v>3273</v>
      </c>
      <c r="X22" s="15">
        <f t="shared" si="6"/>
        <v>0.76669009135628952</v>
      </c>
      <c r="Y22" s="14">
        <v>49822</v>
      </c>
      <c r="Z22" s="14">
        <v>37857</v>
      </c>
      <c r="AA22" s="15">
        <f t="shared" si="7"/>
        <v>0.75984504837220501</v>
      </c>
      <c r="AB22" s="14">
        <v>0</v>
      </c>
      <c r="AC22" s="14">
        <v>0</v>
      </c>
      <c r="AD22" s="15" t="str">
        <f t="shared" si="26"/>
        <v>--</v>
      </c>
      <c r="AE22" s="14">
        <v>43965</v>
      </c>
      <c r="AF22" s="14">
        <v>34912.25</v>
      </c>
      <c r="AG22" s="15">
        <f t="shared" si="8"/>
        <v>0.7940918912771523</v>
      </c>
      <c r="AH22" s="14">
        <f t="shared" si="27"/>
        <v>98056</v>
      </c>
      <c r="AI22" s="14">
        <f t="shared" si="28"/>
        <v>76042.25</v>
      </c>
      <c r="AJ22" s="16">
        <f t="shared" si="29"/>
        <v>0.77549818471077747</v>
      </c>
      <c r="AK22" s="17"/>
      <c r="AL22" s="14">
        <f t="shared" si="11"/>
        <v>30659.5</v>
      </c>
      <c r="AM22" s="14">
        <f t="shared" si="12"/>
        <v>24956.25</v>
      </c>
      <c r="AN22" s="15">
        <f t="shared" si="13"/>
        <v>0.81398098468663871</v>
      </c>
      <c r="AO22" s="14">
        <f t="shared" si="14"/>
        <v>102918.5</v>
      </c>
      <c r="AP22" s="14">
        <f t="shared" si="15"/>
        <v>77587.5</v>
      </c>
      <c r="AQ22" s="15">
        <f t="shared" si="16"/>
        <v>0.75387321035576693</v>
      </c>
      <c r="AR22" s="14">
        <f t="shared" si="17"/>
        <v>0</v>
      </c>
      <c r="AS22" s="14">
        <f t="shared" si="17"/>
        <v>0</v>
      </c>
      <c r="AT22" s="15" t="str">
        <f t="shared" si="18"/>
        <v>--</v>
      </c>
      <c r="AU22" s="14">
        <f t="shared" si="19"/>
        <v>103877.25</v>
      </c>
      <c r="AV22" s="14">
        <f t="shared" si="20"/>
        <v>83598</v>
      </c>
      <c r="AW22" s="15">
        <f t="shared" si="21"/>
        <v>0.80477679183844397</v>
      </c>
      <c r="AX22" s="14">
        <f t="shared" si="22"/>
        <v>237455.25</v>
      </c>
      <c r="AY22" s="14">
        <f t="shared" si="23"/>
        <v>186141.75</v>
      </c>
      <c r="AZ22" s="16">
        <f t="shared" si="24"/>
        <v>0.78390244056511704</v>
      </c>
    </row>
    <row r="23" spans="1:52">
      <c r="A23">
        <v>507</v>
      </c>
      <c r="B23" s="25">
        <v>1</v>
      </c>
      <c r="C23" t="s">
        <v>15</v>
      </c>
      <c r="D23" s="13">
        <v>507</v>
      </c>
      <c r="E23" t="s">
        <v>60</v>
      </c>
      <c r="F23" s="14">
        <v>2445</v>
      </c>
      <c r="G23" s="14">
        <v>1988</v>
      </c>
      <c r="H23" s="15">
        <f t="shared" si="0"/>
        <v>0.81308793456032724</v>
      </c>
      <c r="I23" s="14">
        <v>7366</v>
      </c>
      <c r="J23" s="14">
        <v>6093.5</v>
      </c>
      <c r="K23" s="15">
        <f t="shared" si="1"/>
        <v>0.82724680966603314</v>
      </c>
      <c r="L23" s="14">
        <v>0</v>
      </c>
      <c r="M23" s="14">
        <v>0</v>
      </c>
      <c r="N23" s="15" t="str">
        <f t="shared" si="25"/>
        <v>--</v>
      </c>
      <c r="O23" s="14">
        <v>7776.5</v>
      </c>
      <c r="P23" s="14">
        <v>6612.5</v>
      </c>
      <c r="Q23" s="15">
        <f t="shared" si="2"/>
        <v>0.85031826657236542</v>
      </c>
      <c r="R23" s="14">
        <f t="shared" si="3"/>
        <v>17587.5</v>
      </c>
      <c r="S23" s="14">
        <f t="shared" si="4"/>
        <v>14694</v>
      </c>
      <c r="T23" s="16">
        <f t="shared" si="5"/>
        <v>0.83547974413646053</v>
      </c>
      <c r="U23" s="17"/>
      <c r="V23" s="14">
        <v>752</v>
      </c>
      <c r="W23" s="14">
        <v>689</v>
      </c>
      <c r="X23" s="15">
        <f t="shared" si="6"/>
        <v>0.91622340425531912</v>
      </c>
      <c r="Y23" s="14">
        <v>11000.5</v>
      </c>
      <c r="Z23" s="14">
        <v>9260.5</v>
      </c>
      <c r="AA23" s="15">
        <f t="shared" si="7"/>
        <v>0.84182537157401938</v>
      </c>
      <c r="AB23" s="14">
        <v>0</v>
      </c>
      <c r="AC23" s="14">
        <v>0</v>
      </c>
      <c r="AD23" s="15" t="str">
        <f t="shared" si="26"/>
        <v>--</v>
      </c>
      <c r="AE23" s="14">
        <v>10459.5</v>
      </c>
      <c r="AF23" s="14">
        <v>8959</v>
      </c>
      <c r="AG23" s="15">
        <f t="shared" si="8"/>
        <v>0.85654189970839911</v>
      </c>
      <c r="AH23" s="14">
        <f t="shared" si="27"/>
        <v>22212</v>
      </c>
      <c r="AI23" s="14">
        <f t="shared" si="28"/>
        <v>18908.5</v>
      </c>
      <c r="AJ23" s="16">
        <f t="shared" si="29"/>
        <v>0.85127408607959665</v>
      </c>
      <c r="AK23" s="17"/>
      <c r="AL23" s="14">
        <f t="shared" si="11"/>
        <v>3197</v>
      </c>
      <c r="AM23" s="14">
        <f t="shared" si="12"/>
        <v>2677</v>
      </c>
      <c r="AN23" s="15">
        <f t="shared" si="13"/>
        <v>0.83734751329371282</v>
      </c>
      <c r="AO23" s="14">
        <f t="shared" si="14"/>
        <v>18366.5</v>
      </c>
      <c r="AP23" s="14">
        <f t="shared" si="15"/>
        <v>15354</v>
      </c>
      <c r="AQ23" s="15">
        <f t="shared" si="16"/>
        <v>0.83597854789970871</v>
      </c>
      <c r="AR23" s="14">
        <f t="shared" si="17"/>
        <v>0</v>
      </c>
      <c r="AS23" s="14">
        <f t="shared" si="17"/>
        <v>0</v>
      </c>
      <c r="AT23" s="15" t="str">
        <f t="shared" si="18"/>
        <v>--</v>
      </c>
      <c r="AU23" s="14">
        <f t="shared" si="19"/>
        <v>18236</v>
      </c>
      <c r="AV23" s="14">
        <f t="shared" si="20"/>
        <v>15571.5</v>
      </c>
      <c r="AW23" s="15">
        <f t="shared" si="21"/>
        <v>0.85388791401623165</v>
      </c>
      <c r="AX23" s="14">
        <f t="shared" si="22"/>
        <v>39799.5</v>
      </c>
      <c r="AY23" s="14">
        <f t="shared" si="23"/>
        <v>33602.5</v>
      </c>
      <c r="AZ23" s="16">
        <f t="shared" si="24"/>
        <v>0.84429452631314461</v>
      </c>
    </row>
    <row r="24" spans="1:52">
      <c r="A24">
        <v>509</v>
      </c>
      <c r="B24" s="25">
        <v>1</v>
      </c>
      <c r="C24" t="s">
        <v>17</v>
      </c>
      <c r="D24" s="13">
        <v>509</v>
      </c>
      <c r="E24" t="s">
        <v>17</v>
      </c>
      <c r="F24" s="14">
        <v>17973</v>
      </c>
      <c r="G24" s="14">
        <v>13681</v>
      </c>
      <c r="H24" s="15">
        <f t="shared" si="0"/>
        <v>0.76119735158293</v>
      </c>
      <c r="I24" s="14">
        <v>40391</v>
      </c>
      <c r="J24" s="14">
        <v>28302.5</v>
      </c>
      <c r="K24" s="15">
        <f t="shared" si="1"/>
        <v>0.70071303013047459</v>
      </c>
      <c r="L24" s="14">
        <v>0</v>
      </c>
      <c r="M24" s="14">
        <v>0</v>
      </c>
      <c r="N24" s="15" t="str">
        <f t="shared" si="25"/>
        <v>--</v>
      </c>
      <c r="O24" s="14">
        <v>41080.300000000003</v>
      </c>
      <c r="P24" s="14">
        <v>29102.3</v>
      </c>
      <c r="Q24" s="15">
        <f t="shared" si="2"/>
        <v>0.70842471939104623</v>
      </c>
      <c r="R24" s="14">
        <f t="shared" si="3"/>
        <v>99444.3</v>
      </c>
      <c r="S24" s="14">
        <f t="shared" si="4"/>
        <v>71085.8</v>
      </c>
      <c r="T24" s="16">
        <f t="shared" si="5"/>
        <v>0.71483031204402869</v>
      </c>
      <c r="U24" s="17"/>
      <c r="V24" s="14">
        <v>3560</v>
      </c>
      <c r="W24" s="14">
        <v>2401</v>
      </c>
      <c r="X24" s="15">
        <f t="shared" si="6"/>
        <v>0.67443820224719098</v>
      </c>
      <c r="Y24" s="14">
        <v>39347.5</v>
      </c>
      <c r="Z24" s="14">
        <v>30962</v>
      </c>
      <c r="AA24" s="15">
        <f t="shared" si="7"/>
        <v>0.78688607916640196</v>
      </c>
      <c r="AB24" s="14">
        <v>0</v>
      </c>
      <c r="AC24" s="14">
        <v>0</v>
      </c>
      <c r="AD24" s="15" t="str">
        <f t="shared" si="26"/>
        <v>--</v>
      </c>
      <c r="AE24" s="14">
        <v>35252.5</v>
      </c>
      <c r="AF24" s="14">
        <v>28613.5</v>
      </c>
      <c r="AG24" s="15">
        <f t="shared" si="8"/>
        <v>0.81167293099780158</v>
      </c>
      <c r="AH24" s="14">
        <f t="shared" si="27"/>
        <v>78160</v>
      </c>
      <c r="AI24" s="14">
        <f t="shared" si="28"/>
        <v>61976.5</v>
      </c>
      <c r="AJ24" s="16">
        <f t="shared" si="29"/>
        <v>0.79294396110542475</v>
      </c>
      <c r="AK24" s="17"/>
      <c r="AL24" s="14">
        <f t="shared" si="11"/>
        <v>21533</v>
      </c>
      <c r="AM24" s="14">
        <f t="shared" si="12"/>
        <v>16082</v>
      </c>
      <c r="AN24" s="15">
        <f t="shared" si="13"/>
        <v>0.74685366646542517</v>
      </c>
      <c r="AO24" s="14">
        <f t="shared" si="14"/>
        <v>79738.5</v>
      </c>
      <c r="AP24" s="14">
        <f t="shared" si="15"/>
        <v>59264.5</v>
      </c>
      <c r="AQ24" s="15">
        <f t="shared" si="16"/>
        <v>0.74323570169993169</v>
      </c>
      <c r="AR24" s="14">
        <f t="shared" si="17"/>
        <v>0</v>
      </c>
      <c r="AS24" s="14">
        <f t="shared" si="17"/>
        <v>0</v>
      </c>
      <c r="AT24" s="15" t="str">
        <f t="shared" si="18"/>
        <v>--</v>
      </c>
      <c r="AU24" s="14">
        <f t="shared" si="19"/>
        <v>76332.800000000003</v>
      </c>
      <c r="AV24" s="14">
        <f t="shared" si="20"/>
        <v>57715.8</v>
      </c>
      <c r="AW24" s="15">
        <f t="shared" si="21"/>
        <v>0.75610746625303937</v>
      </c>
      <c r="AX24" s="14">
        <f t="shared" si="22"/>
        <v>177604.3</v>
      </c>
      <c r="AY24" s="14">
        <f t="shared" si="23"/>
        <v>133062.29999999999</v>
      </c>
      <c r="AZ24" s="16">
        <f t="shared" si="24"/>
        <v>0.74920652258982467</v>
      </c>
    </row>
    <row r="25" spans="1:52">
      <c r="A25">
        <v>512</v>
      </c>
      <c r="B25" s="25">
        <v>1</v>
      </c>
      <c r="C25" t="s">
        <v>18</v>
      </c>
      <c r="D25" s="13">
        <v>512</v>
      </c>
      <c r="E25" t="s">
        <v>18</v>
      </c>
      <c r="F25" s="14">
        <v>23463.5</v>
      </c>
      <c r="G25" s="14">
        <v>18952</v>
      </c>
      <c r="H25" s="15">
        <f t="shared" si="0"/>
        <v>0.80772263302576341</v>
      </c>
      <c r="I25" s="14">
        <v>52675.5</v>
      </c>
      <c r="J25" s="14">
        <v>39306.5</v>
      </c>
      <c r="K25" s="15">
        <f t="shared" si="1"/>
        <v>0.74620079543620843</v>
      </c>
      <c r="L25" s="14">
        <v>0</v>
      </c>
      <c r="M25" s="14">
        <v>0</v>
      </c>
      <c r="N25" s="15" t="str">
        <f t="shared" si="25"/>
        <v>--</v>
      </c>
      <c r="O25" s="14">
        <v>65841</v>
      </c>
      <c r="P25" s="14">
        <v>53168.5</v>
      </c>
      <c r="Q25" s="15">
        <f t="shared" si="2"/>
        <v>0.80752874348810011</v>
      </c>
      <c r="R25" s="14">
        <f t="shared" si="3"/>
        <v>141980</v>
      </c>
      <c r="S25" s="14">
        <f t="shared" si="4"/>
        <v>111427</v>
      </c>
      <c r="T25" s="16">
        <f t="shared" si="5"/>
        <v>0.78480771939709815</v>
      </c>
      <c r="U25" s="17"/>
      <c r="V25" s="14">
        <v>3843.5</v>
      </c>
      <c r="W25" s="14">
        <v>3159.5</v>
      </c>
      <c r="X25" s="15">
        <f t="shared" si="6"/>
        <v>0.82203720567191363</v>
      </c>
      <c r="Y25" s="14">
        <v>53659</v>
      </c>
      <c r="Z25" s="14">
        <v>41769</v>
      </c>
      <c r="AA25" s="15">
        <f t="shared" si="7"/>
        <v>0.77841555004752228</v>
      </c>
      <c r="AB25" s="14">
        <v>0</v>
      </c>
      <c r="AC25" s="14">
        <v>0</v>
      </c>
      <c r="AD25" s="15" t="str">
        <f t="shared" si="26"/>
        <v>--</v>
      </c>
      <c r="AE25" s="14">
        <v>45996</v>
      </c>
      <c r="AF25" s="14">
        <v>36939.5</v>
      </c>
      <c r="AG25" s="15">
        <f t="shared" si="8"/>
        <v>0.80310244369075567</v>
      </c>
      <c r="AH25" s="14">
        <f t="shared" si="27"/>
        <v>103498.5</v>
      </c>
      <c r="AI25" s="14">
        <f t="shared" si="28"/>
        <v>81868</v>
      </c>
      <c r="AJ25" s="16">
        <f t="shared" si="29"/>
        <v>0.79100663294637119</v>
      </c>
      <c r="AK25" s="17"/>
      <c r="AL25" s="14">
        <f t="shared" si="11"/>
        <v>27307</v>
      </c>
      <c r="AM25" s="14">
        <f t="shared" si="12"/>
        <v>22111.5</v>
      </c>
      <c r="AN25" s="15">
        <f t="shared" si="13"/>
        <v>0.80973742996301312</v>
      </c>
      <c r="AO25" s="14">
        <f t="shared" si="14"/>
        <v>106334.5</v>
      </c>
      <c r="AP25" s="14">
        <f t="shared" si="15"/>
        <v>81075.5</v>
      </c>
      <c r="AQ25" s="15">
        <f t="shared" si="16"/>
        <v>0.7624571517240406</v>
      </c>
      <c r="AR25" s="14">
        <f t="shared" si="17"/>
        <v>0</v>
      </c>
      <c r="AS25" s="14">
        <f t="shared" si="17"/>
        <v>0</v>
      </c>
      <c r="AT25" s="15" t="str">
        <f t="shared" si="18"/>
        <v>--</v>
      </c>
      <c r="AU25" s="14">
        <f t="shared" si="19"/>
        <v>111837</v>
      </c>
      <c r="AV25" s="14">
        <f t="shared" si="20"/>
        <v>90108</v>
      </c>
      <c r="AW25" s="15">
        <f t="shared" si="21"/>
        <v>0.80570830762627754</v>
      </c>
      <c r="AX25" s="14">
        <f t="shared" si="22"/>
        <v>245478.5</v>
      </c>
      <c r="AY25" s="14">
        <f t="shared" si="23"/>
        <v>193295</v>
      </c>
      <c r="AZ25" s="16">
        <f t="shared" si="24"/>
        <v>0.78742130166185631</v>
      </c>
    </row>
    <row r="26" spans="1:52">
      <c r="A26">
        <v>540</v>
      </c>
      <c r="B26" s="25">
        <v>1</v>
      </c>
      <c r="C26" t="s">
        <v>19</v>
      </c>
      <c r="D26" s="13">
        <v>540</v>
      </c>
      <c r="E26" t="s">
        <v>19</v>
      </c>
      <c r="F26" s="14">
        <v>8197</v>
      </c>
      <c r="G26" s="14">
        <v>7023</v>
      </c>
      <c r="H26" s="15">
        <f t="shared" si="0"/>
        <v>0.85677686958643406</v>
      </c>
      <c r="I26" s="14">
        <v>19518.5</v>
      </c>
      <c r="J26" s="14">
        <v>13990</v>
      </c>
      <c r="K26" s="15">
        <f t="shared" si="1"/>
        <v>0.71675589825037789</v>
      </c>
      <c r="L26" s="14">
        <v>0</v>
      </c>
      <c r="M26" s="14">
        <v>0</v>
      </c>
      <c r="N26" s="15" t="str">
        <f t="shared" si="25"/>
        <v>--</v>
      </c>
      <c r="O26" s="14">
        <v>22103</v>
      </c>
      <c r="P26" s="14">
        <v>17123</v>
      </c>
      <c r="Q26" s="15">
        <f t="shared" si="2"/>
        <v>0.77469121838664434</v>
      </c>
      <c r="R26" s="14">
        <f t="shared" si="3"/>
        <v>49818.5</v>
      </c>
      <c r="S26" s="14">
        <f t="shared" si="4"/>
        <v>38136</v>
      </c>
      <c r="T26" s="16">
        <f t="shared" si="5"/>
        <v>0.76549876050061727</v>
      </c>
      <c r="U26" s="17"/>
      <c r="V26" s="14">
        <v>884</v>
      </c>
      <c r="W26" s="14">
        <v>786</v>
      </c>
      <c r="X26" s="15">
        <f t="shared" si="6"/>
        <v>0.88914027149321262</v>
      </c>
      <c r="Y26" s="14">
        <v>22018</v>
      </c>
      <c r="Z26" s="14">
        <v>17817.5</v>
      </c>
      <c r="AA26" s="15">
        <f t="shared" si="7"/>
        <v>0.80922427105095829</v>
      </c>
      <c r="AB26" s="14">
        <v>0</v>
      </c>
      <c r="AC26" s="14">
        <v>0</v>
      </c>
      <c r="AD26" s="15" t="str">
        <f t="shared" si="26"/>
        <v>--</v>
      </c>
      <c r="AE26" s="14">
        <v>19398</v>
      </c>
      <c r="AF26" s="14">
        <v>15841.5</v>
      </c>
      <c r="AG26" s="15">
        <f t="shared" si="8"/>
        <v>0.81665635632539435</v>
      </c>
      <c r="AH26" s="14">
        <f t="shared" si="27"/>
        <v>42300</v>
      </c>
      <c r="AI26" s="14">
        <f t="shared" si="28"/>
        <v>34445</v>
      </c>
      <c r="AJ26" s="16">
        <f t="shared" si="29"/>
        <v>0.81430260047281322</v>
      </c>
      <c r="AK26" s="17"/>
      <c r="AL26" s="14">
        <f t="shared" si="11"/>
        <v>9081</v>
      </c>
      <c r="AM26" s="14">
        <f t="shared" si="12"/>
        <v>7809</v>
      </c>
      <c r="AN26" s="15">
        <f t="shared" si="13"/>
        <v>0.85992732077964984</v>
      </c>
      <c r="AO26" s="14">
        <f t="shared" si="14"/>
        <v>41536.5</v>
      </c>
      <c r="AP26" s="14">
        <f t="shared" si="15"/>
        <v>31807.5</v>
      </c>
      <c r="AQ26" s="15">
        <f t="shared" si="16"/>
        <v>0.7657722725795385</v>
      </c>
      <c r="AR26" s="14">
        <f t="shared" si="17"/>
        <v>0</v>
      </c>
      <c r="AS26" s="14">
        <f t="shared" si="17"/>
        <v>0</v>
      </c>
      <c r="AT26" s="15" t="str">
        <f t="shared" si="18"/>
        <v>--</v>
      </c>
      <c r="AU26" s="14">
        <f t="shared" si="19"/>
        <v>41501</v>
      </c>
      <c r="AV26" s="14">
        <f t="shared" si="20"/>
        <v>32964.5</v>
      </c>
      <c r="AW26" s="15">
        <f t="shared" si="21"/>
        <v>0.79430616129731813</v>
      </c>
      <c r="AX26" s="14">
        <f t="shared" si="22"/>
        <v>92118.5</v>
      </c>
      <c r="AY26" s="14">
        <f t="shared" si="23"/>
        <v>72581</v>
      </c>
      <c r="AZ26" s="16">
        <f t="shared" si="24"/>
        <v>0.78790905192768013</v>
      </c>
    </row>
    <row r="27" spans="1:52">
      <c r="A27">
        <v>519</v>
      </c>
      <c r="B27" s="25">
        <v>1</v>
      </c>
      <c r="C27" t="s">
        <v>20</v>
      </c>
      <c r="D27" s="13">
        <v>519</v>
      </c>
      <c r="E27" t="s">
        <v>20</v>
      </c>
      <c r="F27" s="14">
        <v>2222.5</v>
      </c>
      <c r="G27" s="14">
        <v>1915.5</v>
      </c>
      <c r="H27" s="15">
        <f t="shared" si="0"/>
        <v>0.86186726659167601</v>
      </c>
      <c r="I27" s="14">
        <v>4761.5</v>
      </c>
      <c r="J27" s="14">
        <v>3799.5</v>
      </c>
      <c r="K27" s="15">
        <f t="shared" si="1"/>
        <v>0.79796282684028141</v>
      </c>
      <c r="L27" s="14">
        <v>0</v>
      </c>
      <c r="M27" s="14">
        <v>0</v>
      </c>
      <c r="N27" s="15" t="str">
        <f t="shared" si="25"/>
        <v>--</v>
      </c>
      <c r="O27" s="14">
        <v>7684.5</v>
      </c>
      <c r="P27" s="14">
        <v>6902.5</v>
      </c>
      <c r="Q27" s="15">
        <f t="shared" si="2"/>
        <v>0.89823671026091478</v>
      </c>
      <c r="R27" s="14">
        <f t="shared" si="3"/>
        <v>14668.5</v>
      </c>
      <c r="S27" s="14">
        <f t="shared" si="4"/>
        <v>12617.5</v>
      </c>
      <c r="T27" s="16">
        <f t="shared" si="5"/>
        <v>0.86017656883798621</v>
      </c>
      <c r="U27" s="17"/>
      <c r="V27" s="14">
        <v>488</v>
      </c>
      <c r="W27" s="14">
        <v>457</v>
      </c>
      <c r="X27" s="15">
        <f t="shared" si="6"/>
        <v>0.93647540983606559</v>
      </c>
      <c r="Y27" s="14">
        <v>7736</v>
      </c>
      <c r="Z27" s="14">
        <v>6548</v>
      </c>
      <c r="AA27" s="15">
        <f t="shared" si="7"/>
        <v>0.84643226473629785</v>
      </c>
      <c r="AB27" s="14">
        <v>0</v>
      </c>
      <c r="AC27" s="14">
        <v>0</v>
      </c>
      <c r="AD27" s="15" t="str">
        <f t="shared" si="26"/>
        <v>--</v>
      </c>
      <c r="AE27" s="14">
        <v>6806</v>
      </c>
      <c r="AF27" s="14">
        <v>5878</v>
      </c>
      <c r="AG27" s="15">
        <f t="shared" si="8"/>
        <v>0.86364972083455771</v>
      </c>
      <c r="AH27" s="14">
        <f t="shared" si="27"/>
        <v>15030</v>
      </c>
      <c r="AI27" s="14">
        <f t="shared" si="28"/>
        <v>12883</v>
      </c>
      <c r="AJ27" s="16">
        <f t="shared" si="29"/>
        <v>0.8571523619427811</v>
      </c>
      <c r="AK27" s="17"/>
      <c r="AL27" s="14">
        <f t="shared" si="11"/>
        <v>2710.5</v>
      </c>
      <c r="AM27" s="14">
        <f t="shared" si="12"/>
        <v>2372.5</v>
      </c>
      <c r="AN27" s="15">
        <f t="shared" si="13"/>
        <v>0.87529976019184652</v>
      </c>
      <c r="AO27" s="14">
        <f t="shared" si="14"/>
        <v>12497.5</v>
      </c>
      <c r="AP27" s="14">
        <f t="shared" si="15"/>
        <v>10347.5</v>
      </c>
      <c r="AQ27" s="15">
        <f t="shared" si="16"/>
        <v>0.82796559311862372</v>
      </c>
      <c r="AR27" s="14">
        <f t="shared" si="17"/>
        <v>0</v>
      </c>
      <c r="AS27" s="14">
        <f t="shared" si="17"/>
        <v>0</v>
      </c>
      <c r="AT27" s="15" t="str">
        <f t="shared" si="18"/>
        <v>--</v>
      </c>
      <c r="AU27" s="14">
        <f t="shared" si="19"/>
        <v>14490.5</v>
      </c>
      <c r="AV27" s="14">
        <f t="shared" si="20"/>
        <v>12780.5</v>
      </c>
      <c r="AW27" s="15">
        <f t="shared" si="21"/>
        <v>0.88199164970152855</v>
      </c>
      <c r="AX27" s="14">
        <f t="shared" si="22"/>
        <v>29698.5</v>
      </c>
      <c r="AY27" s="14">
        <f t="shared" si="23"/>
        <v>25500.5</v>
      </c>
      <c r="AZ27" s="16">
        <f t="shared" si="24"/>
        <v>0.85864605956529794</v>
      </c>
    </row>
    <row r="28" spans="1:52">
      <c r="A28">
        <v>514</v>
      </c>
      <c r="B28" s="25">
        <v>1</v>
      </c>
      <c r="C28" t="s">
        <v>21</v>
      </c>
      <c r="D28" s="13">
        <v>514</v>
      </c>
      <c r="E28" t="s">
        <v>21</v>
      </c>
      <c r="F28" s="14">
        <v>10935.5</v>
      </c>
      <c r="G28" s="14">
        <v>9156</v>
      </c>
      <c r="H28" s="15">
        <f t="shared" si="0"/>
        <v>0.83727310136710709</v>
      </c>
      <c r="I28" s="14">
        <v>28990.5</v>
      </c>
      <c r="J28" s="14">
        <v>23734</v>
      </c>
      <c r="K28" s="15">
        <f t="shared" si="1"/>
        <v>0.81868198202859555</v>
      </c>
      <c r="L28" s="14">
        <v>0</v>
      </c>
      <c r="M28" s="14">
        <v>0</v>
      </c>
      <c r="N28" s="15" t="str">
        <f t="shared" si="25"/>
        <v>--</v>
      </c>
      <c r="O28" s="14">
        <v>28724.5</v>
      </c>
      <c r="P28" s="14">
        <v>24301.5</v>
      </c>
      <c r="Q28" s="15">
        <f t="shared" si="2"/>
        <v>0.84601994812790471</v>
      </c>
      <c r="R28" s="14">
        <f t="shared" si="3"/>
        <v>68650.5</v>
      </c>
      <c r="S28" s="14">
        <f t="shared" si="4"/>
        <v>57191.5</v>
      </c>
      <c r="T28" s="16">
        <f t="shared" si="5"/>
        <v>0.83308206058222445</v>
      </c>
      <c r="U28" s="17"/>
      <c r="V28" s="14">
        <v>1640.5</v>
      </c>
      <c r="W28" s="14">
        <v>1497.5</v>
      </c>
      <c r="X28" s="15">
        <f t="shared" si="6"/>
        <v>0.91283145382505337</v>
      </c>
      <c r="Y28" s="14">
        <v>28226</v>
      </c>
      <c r="Z28" s="14">
        <v>23623.5</v>
      </c>
      <c r="AA28" s="15">
        <f t="shared" si="7"/>
        <v>0.83694111811804717</v>
      </c>
      <c r="AB28" s="14">
        <v>0</v>
      </c>
      <c r="AC28" s="14">
        <v>0</v>
      </c>
      <c r="AD28" s="15" t="str">
        <f t="shared" si="26"/>
        <v>--</v>
      </c>
      <c r="AE28" s="14">
        <v>25064.5</v>
      </c>
      <c r="AF28" s="14">
        <v>21567</v>
      </c>
      <c r="AG28" s="15">
        <f t="shared" si="8"/>
        <v>0.8604600131660316</v>
      </c>
      <c r="AH28" s="14">
        <f t="shared" si="27"/>
        <v>54931</v>
      </c>
      <c r="AI28" s="14">
        <f t="shared" si="28"/>
        <v>46688</v>
      </c>
      <c r="AJ28" s="16">
        <f t="shared" si="29"/>
        <v>0.84993901439988351</v>
      </c>
      <c r="AK28" s="17"/>
      <c r="AL28" s="14">
        <f t="shared" si="11"/>
        <v>12576</v>
      </c>
      <c r="AM28" s="14">
        <f t="shared" si="12"/>
        <v>10653.5</v>
      </c>
      <c r="AN28" s="15">
        <f t="shared" si="13"/>
        <v>0.84712945292620867</v>
      </c>
      <c r="AO28" s="14">
        <f t="shared" si="14"/>
        <v>57216.5</v>
      </c>
      <c r="AP28" s="14">
        <f t="shared" si="15"/>
        <v>47357.5</v>
      </c>
      <c r="AQ28" s="15">
        <f t="shared" si="16"/>
        <v>0.82768956507301217</v>
      </c>
      <c r="AR28" s="14">
        <f t="shared" si="17"/>
        <v>0</v>
      </c>
      <c r="AS28" s="14">
        <f t="shared" si="17"/>
        <v>0</v>
      </c>
      <c r="AT28" s="15" t="str">
        <f t="shared" si="18"/>
        <v>--</v>
      </c>
      <c r="AU28" s="14">
        <f t="shared" si="19"/>
        <v>53789</v>
      </c>
      <c r="AV28" s="14">
        <f t="shared" si="20"/>
        <v>45868.5</v>
      </c>
      <c r="AW28" s="15">
        <f t="shared" si="21"/>
        <v>0.85274870326646712</v>
      </c>
      <c r="AX28" s="14">
        <f t="shared" si="22"/>
        <v>123581.5</v>
      </c>
      <c r="AY28" s="14">
        <f t="shared" si="23"/>
        <v>103879.5</v>
      </c>
      <c r="AZ28" s="16">
        <f t="shared" si="24"/>
        <v>0.84057484332201826</v>
      </c>
    </row>
    <row r="29" spans="1:52">
      <c r="A29">
        <v>529</v>
      </c>
      <c r="B29" s="25">
        <v>0</v>
      </c>
      <c r="C29" t="s">
        <v>80</v>
      </c>
      <c r="D29" s="13">
        <v>529</v>
      </c>
      <c r="E29" t="s">
        <v>22</v>
      </c>
      <c r="F29" s="5" t="s">
        <v>122</v>
      </c>
      <c r="G29" s="5" t="s">
        <v>123</v>
      </c>
      <c r="H29" s="26" t="s">
        <v>124</v>
      </c>
      <c r="I29" s="5" t="s">
        <v>125</v>
      </c>
      <c r="J29" s="5" t="s">
        <v>126</v>
      </c>
      <c r="K29" s="26" t="s">
        <v>127</v>
      </c>
      <c r="L29" s="5" t="s">
        <v>108</v>
      </c>
      <c r="M29" s="5" t="s">
        <v>108</v>
      </c>
      <c r="N29" s="26" t="s">
        <v>109</v>
      </c>
      <c r="O29" s="5" t="s">
        <v>128</v>
      </c>
      <c r="P29" s="5" t="s">
        <v>129</v>
      </c>
      <c r="Q29" s="26" t="s">
        <v>130</v>
      </c>
      <c r="R29" s="5" t="s">
        <v>131</v>
      </c>
      <c r="S29" s="5" t="s">
        <v>132</v>
      </c>
      <c r="T29" s="27" t="s">
        <v>133</v>
      </c>
      <c r="U29" s="17"/>
      <c r="V29" s="5" t="s">
        <v>134</v>
      </c>
      <c r="W29" s="5" t="s">
        <v>135</v>
      </c>
      <c r="X29" s="26" t="s">
        <v>136</v>
      </c>
      <c r="Y29" s="5" t="s">
        <v>137</v>
      </c>
      <c r="Z29" s="5" t="s">
        <v>138</v>
      </c>
      <c r="AA29" s="26" t="s">
        <v>124</v>
      </c>
      <c r="AB29" s="5" t="s">
        <v>108</v>
      </c>
      <c r="AC29" s="5" t="s">
        <v>108</v>
      </c>
      <c r="AD29" s="26" t="s">
        <v>109</v>
      </c>
      <c r="AE29" s="5" t="s">
        <v>145</v>
      </c>
      <c r="AF29" s="5" t="s">
        <v>146</v>
      </c>
      <c r="AG29" s="26" t="s">
        <v>147</v>
      </c>
      <c r="AH29" s="5" t="s">
        <v>148</v>
      </c>
      <c r="AI29" s="5" t="s">
        <v>149</v>
      </c>
      <c r="AJ29" s="27" t="s">
        <v>150</v>
      </c>
      <c r="AK29" s="17"/>
      <c r="AL29" s="5" t="s">
        <v>153</v>
      </c>
      <c r="AM29" s="5" t="s">
        <v>154</v>
      </c>
      <c r="AN29" s="26" t="s">
        <v>155</v>
      </c>
      <c r="AO29" s="5" t="s">
        <v>156</v>
      </c>
      <c r="AP29" s="5" t="s">
        <v>157</v>
      </c>
      <c r="AQ29" s="26" t="s">
        <v>158</v>
      </c>
      <c r="AR29" s="5" t="s">
        <v>108</v>
      </c>
      <c r="AS29" s="5" t="s">
        <v>108</v>
      </c>
      <c r="AT29" s="26" t="s">
        <v>109</v>
      </c>
      <c r="AU29" s="5" t="s">
        <v>168</v>
      </c>
      <c r="AV29" s="5" t="s">
        <v>169</v>
      </c>
      <c r="AW29" s="26" t="s">
        <v>170</v>
      </c>
      <c r="AX29" s="5" t="s">
        <v>171</v>
      </c>
      <c r="AY29" s="5" t="s">
        <v>172</v>
      </c>
      <c r="AZ29" s="27" t="s">
        <v>173</v>
      </c>
    </row>
    <row r="30" spans="1:52">
      <c r="A30">
        <v>529</v>
      </c>
      <c r="B30" s="25">
        <v>4</v>
      </c>
      <c r="C30" t="s">
        <v>87</v>
      </c>
      <c r="D30" s="18"/>
      <c r="E30" t="s">
        <v>88</v>
      </c>
      <c r="F30" s="14">
        <v>3015</v>
      </c>
      <c r="G30" s="14">
        <v>2835</v>
      </c>
      <c r="H30" s="15">
        <f t="shared" si="0"/>
        <v>0.94029850746268662</v>
      </c>
      <c r="I30" s="14">
        <v>8416</v>
      </c>
      <c r="J30" s="14">
        <v>7879.5</v>
      </c>
      <c r="K30" s="15">
        <f t="shared" si="1"/>
        <v>0.93625237642585546</v>
      </c>
      <c r="L30" s="14">
        <v>0</v>
      </c>
      <c r="M30" s="14">
        <v>0</v>
      </c>
      <c r="N30" s="15" t="str">
        <f t="shared" ref="N30:N60" si="30">IF(L30=0,"--",M30/L30)</f>
        <v>--</v>
      </c>
      <c r="O30" s="14">
        <v>12859</v>
      </c>
      <c r="P30" s="14">
        <v>12508</v>
      </c>
      <c r="Q30" s="15">
        <f t="shared" si="2"/>
        <v>0.97270394276382299</v>
      </c>
      <c r="R30" s="14">
        <f t="shared" si="3"/>
        <v>24290</v>
      </c>
      <c r="S30" s="14">
        <f t="shared" si="4"/>
        <v>23222.5</v>
      </c>
      <c r="T30" s="16">
        <f t="shared" si="5"/>
        <v>0.95605187319884721</v>
      </c>
      <c r="U30" s="17"/>
      <c r="V30" s="14">
        <v>150.5</v>
      </c>
      <c r="W30" s="14">
        <v>138.5</v>
      </c>
      <c r="X30" s="15">
        <f t="shared" si="6"/>
        <v>0.92026578073089704</v>
      </c>
      <c r="Y30" s="14">
        <v>2976.5</v>
      </c>
      <c r="Z30" s="14">
        <v>2697</v>
      </c>
      <c r="AA30" s="15">
        <f t="shared" si="7"/>
        <v>0.90609776583235346</v>
      </c>
      <c r="AB30" s="14">
        <v>0</v>
      </c>
      <c r="AC30" s="14">
        <v>0</v>
      </c>
      <c r="AD30" s="15" t="str">
        <f t="shared" ref="AD30:AD60" si="31">IF(AB30=0,"--",AC30/AB30)</f>
        <v>--</v>
      </c>
      <c r="AE30" s="14">
        <v>3160</v>
      </c>
      <c r="AF30" s="14">
        <v>3065</v>
      </c>
      <c r="AG30" s="15">
        <f t="shared" si="8"/>
        <v>0.96993670886075944</v>
      </c>
      <c r="AH30" s="14">
        <f t="shared" si="27"/>
        <v>6287</v>
      </c>
      <c r="AI30" s="14">
        <f t="shared" si="28"/>
        <v>5900.5</v>
      </c>
      <c r="AJ30" s="16">
        <f t="shared" si="29"/>
        <v>0.93852393828535075</v>
      </c>
      <c r="AK30" s="17"/>
      <c r="AL30" s="14">
        <f t="shared" si="11"/>
        <v>3165.5</v>
      </c>
      <c r="AM30" s="14">
        <f t="shared" si="12"/>
        <v>2973.5</v>
      </c>
      <c r="AN30" s="15">
        <f t="shared" si="13"/>
        <v>0.9393460748696888</v>
      </c>
      <c r="AO30" s="14">
        <f t="shared" si="14"/>
        <v>11392.5</v>
      </c>
      <c r="AP30" s="14">
        <f t="shared" si="15"/>
        <v>10576.5</v>
      </c>
      <c r="AQ30" s="15">
        <f t="shared" si="16"/>
        <v>0.92837393021724823</v>
      </c>
      <c r="AR30" s="14">
        <f t="shared" si="17"/>
        <v>0</v>
      </c>
      <c r="AS30" s="14">
        <f t="shared" si="17"/>
        <v>0</v>
      </c>
      <c r="AT30" s="15" t="str">
        <f t="shared" si="18"/>
        <v>--</v>
      </c>
      <c r="AU30" s="14">
        <f t="shared" si="19"/>
        <v>16019</v>
      </c>
      <c r="AV30" s="14">
        <f t="shared" si="20"/>
        <v>15573</v>
      </c>
      <c r="AW30" s="15">
        <f t="shared" si="21"/>
        <v>0.97215806230101753</v>
      </c>
      <c r="AX30" s="14">
        <f t="shared" si="22"/>
        <v>30577</v>
      </c>
      <c r="AY30" s="14">
        <f t="shared" si="23"/>
        <v>29123</v>
      </c>
      <c r="AZ30" s="16">
        <f t="shared" si="24"/>
        <v>0.95244791837001663</v>
      </c>
    </row>
    <row r="31" spans="1:52">
      <c r="A31">
        <v>529</v>
      </c>
      <c r="B31" s="25">
        <v>1</v>
      </c>
      <c r="C31" t="s">
        <v>81</v>
      </c>
      <c r="D31" s="18"/>
      <c r="E31" t="s">
        <v>82</v>
      </c>
      <c r="F31" s="14">
        <v>651</v>
      </c>
      <c r="G31" s="14">
        <v>547</v>
      </c>
      <c r="H31" s="15">
        <f t="shared" si="0"/>
        <v>0.84024577572964665</v>
      </c>
      <c r="I31" s="14">
        <v>1847</v>
      </c>
      <c r="J31" s="14">
        <v>1669.5</v>
      </c>
      <c r="K31" s="15">
        <f t="shared" si="1"/>
        <v>0.90389821331889553</v>
      </c>
      <c r="L31" s="14">
        <v>0</v>
      </c>
      <c r="M31" s="14">
        <v>0</v>
      </c>
      <c r="N31" s="15" t="str">
        <f t="shared" si="30"/>
        <v>--</v>
      </c>
      <c r="O31" s="14">
        <v>1817.5</v>
      </c>
      <c r="P31" s="14">
        <v>1626.5</v>
      </c>
      <c r="Q31" s="15">
        <f t="shared" si="2"/>
        <v>0.89491059147180196</v>
      </c>
      <c r="R31" s="14">
        <f t="shared" si="3"/>
        <v>4315.5</v>
      </c>
      <c r="S31" s="14">
        <f t="shared" si="4"/>
        <v>3843</v>
      </c>
      <c r="T31" s="16">
        <f t="shared" si="5"/>
        <v>0.89051094890510951</v>
      </c>
      <c r="U31" s="17"/>
      <c r="V31" s="14">
        <v>199.5</v>
      </c>
      <c r="W31" s="14">
        <v>177.5</v>
      </c>
      <c r="X31" s="15">
        <f t="shared" si="6"/>
        <v>0.88972431077694236</v>
      </c>
      <c r="Y31" s="14">
        <v>4873</v>
      </c>
      <c r="Z31" s="14">
        <v>4417</v>
      </c>
      <c r="AA31" s="15">
        <f t="shared" si="7"/>
        <v>0.90642314795813672</v>
      </c>
      <c r="AB31" s="14">
        <v>0</v>
      </c>
      <c r="AC31" s="14">
        <v>0</v>
      </c>
      <c r="AD31" s="15" t="str">
        <f t="shared" si="31"/>
        <v>--</v>
      </c>
      <c r="AE31" s="14">
        <v>4978.5</v>
      </c>
      <c r="AF31" s="14">
        <v>4513</v>
      </c>
      <c r="AG31" s="15">
        <f t="shared" si="8"/>
        <v>0.90649794114693183</v>
      </c>
      <c r="AH31" s="14">
        <f t="shared" si="27"/>
        <v>10051</v>
      </c>
      <c r="AI31" s="14">
        <f t="shared" si="28"/>
        <v>9107.5</v>
      </c>
      <c r="AJ31" s="16">
        <f t="shared" si="29"/>
        <v>0.90612874340861604</v>
      </c>
      <c r="AK31" s="17"/>
      <c r="AL31" s="14">
        <f t="shared" si="11"/>
        <v>850.5</v>
      </c>
      <c r="AM31" s="14">
        <f t="shared" si="12"/>
        <v>724.5</v>
      </c>
      <c r="AN31" s="15">
        <f t="shared" si="13"/>
        <v>0.85185185185185186</v>
      </c>
      <c r="AO31" s="14">
        <f t="shared" si="14"/>
        <v>6720</v>
      </c>
      <c r="AP31" s="14">
        <f t="shared" si="15"/>
        <v>6086.5</v>
      </c>
      <c r="AQ31" s="15">
        <f t="shared" si="16"/>
        <v>0.9057291666666667</v>
      </c>
      <c r="AR31" s="14">
        <f t="shared" si="17"/>
        <v>0</v>
      </c>
      <c r="AS31" s="14">
        <f t="shared" si="17"/>
        <v>0</v>
      </c>
      <c r="AT31" s="15" t="str">
        <f t="shared" si="18"/>
        <v>--</v>
      </c>
      <c r="AU31" s="14">
        <f t="shared" si="19"/>
        <v>6796</v>
      </c>
      <c r="AV31" s="14">
        <f t="shared" si="20"/>
        <v>6139.5</v>
      </c>
      <c r="AW31" s="15">
        <f t="shared" si="21"/>
        <v>0.90339905826957034</v>
      </c>
      <c r="AX31" s="14">
        <f t="shared" si="22"/>
        <v>14366.5</v>
      </c>
      <c r="AY31" s="14">
        <f t="shared" si="23"/>
        <v>12950.5</v>
      </c>
      <c r="AZ31" s="16">
        <f t="shared" si="24"/>
        <v>0.90143737166324434</v>
      </c>
    </row>
    <row r="32" spans="1:52">
      <c r="A32">
        <v>529</v>
      </c>
      <c r="B32" s="25">
        <v>2</v>
      </c>
      <c r="C32" t="s">
        <v>83</v>
      </c>
      <c r="D32" s="18"/>
      <c r="E32" t="s">
        <v>84</v>
      </c>
      <c r="F32" s="14">
        <v>1716</v>
      </c>
      <c r="G32" s="14">
        <v>1581.5</v>
      </c>
      <c r="H32" s="15">
        <f t="shared" si="0"/>
        <v>0.9216200466200466</v>
      </c>
      <c r="I32" s="14">
        <v>3011</v>
      </c>
      <c r="J32" s="14">
        <v>2724</v>
      </c>
      <c r="K32" s="15">
        <f t="shared" si="1"/>
        <v>0.90468282962470936</v>
      </c>
      <c r="L32" s="14">
        <v>0</v>
      </c>
      <c r="M32" s="14">
        <v>0</v>
      </c>
      <c r="N32" s="15" t="str">
        <f t="shared" si="30"/>
        <v>--</v>
      </c>
      <c r="O32" s="14">
        <v>2745</v>
      </c>
      <c r="P32" s="14">
        <v>2616.5</v>
      </c>
      <c r="Q32" s="15">
        <f t="shared" si="2"/>
        <v>0.9531876138433516</v>
      </c>
      <c r="R32" s="14">
        <f t="shared" si="3"/>
        <v>7472</v>
      </c>
      <c r="S32" s="14">
        <f t="shared" si="4"/>
        <v>6922</v>
      </c>
      <c r="T32" s="16">
        <f t="shared" si="5"/>
        <v>0.92639186295503217</v>
      </c>
      <c r="U32" s="17"/>
      <c r="V32" s="14">
        <v>610.5</v>
      </c>
      <c r="W32" s="14">
        <v>549</v>
      </c>
      <c r="X32" s="15">
        <f t="shared" ref="X32:X60" si="32">IF(V32=0,"--",W32/V32)</f>
        <v>0.89926289926289926</v>
      </c>
      <c r="Y32" s="14">
        <v>8423.5</v>
      </c>
      <c r="Z32" s="14">
        <v>7554.5</v>
      </c>
      <c r="AA32" s="15">
        <f t="shared" si="7"/>
        <v>0.89683623197008366</v>
      </c>
      <c r="AB32" s="14">
        <v>0</v>
      </c>
      <c r="AC32" s="14">
        <v>0</v>
      </c>
      <c r="AD32" s="15" t="str">
        <f t="shared" si="31"/>
        <v>--</v>
      </c>
      <c r="AE32" s="14">
        <v>7805.5</v>
      </c>
      <c r="AF32" s="14">
        <v>7345.5</v>
      </c>
      <c r="AG32" s="15">
        <f t="shared" si="8"/>
        <v>0.94106719620780221</v>
      </c>
      <c r="AH32" s="14">
        <f t="shared" si="27"/>
        <v>16839.5</v>
      </c>
      <c r="AI32" s="14">
        <f t="shared" si="28"/>
        <v>15449</v>
      </c>
      <c r="AJ32" s="16">
        <f t="shared" si="29"/>
        <v>0.91742628937913828</v>
      </c>
      <c r="AK32" s="17"/>
      <c r="AL32" s="14">
        <f t="shared" si="11"/>
        <v>2326.5</v>
      </c>
      <c r="AM32" s="14">
        <f t="shared" si="12"/>
        <v>2130.5</v>
      </c>
      <c r="AN32" s="15">
        <f t="shared" si="13"/>
        <v>0.91575327745540513</v>
      </c>
      <c r="AO32" s="14">
        <f t="shared" si="14"/>
        <v>11434.5</v>
      </c>
      <c r="AP32" s="14">
        <f t="shared" si="15"/>
        <v>10278.5</v>
      </c>
      <c r="AQ32" s="15">
        <f t="shared" si="16"/>
        <v>0.89890244435698985</v>
      </c>
      <c r="AR32" s="14">
        <f t="shared" si="17"/>
        <v>0</v>
      </c>
      <c r="AS32" s="14">
        <f t="shared" si="17"/>
        <v>0</v>
      </c>
      <c r="AT32" s="15" t="str">
        <f t="shared" si="18"/>
        <v>--</v>
      </c>
      <c r="AU32" s="14">
        <f t="shared" si="19"/>
        <v>10550.5</v>
      </c>
      <c r="AV32" s="14">
        <f t="shared" si="20"/>
        <v>9962</v>
      </c>
      <c r="AW32" s="15">
        <f t="shared" si="21"/>
        <v>0.94422065304961855</v>
      </c>
      <c r="AX32" s="14">
        <f t="shared" si="22"/>
        <v>24311.5</v>
      </c>
      <c r="AY32" s="14">
        <f t="shared" si="23"/>
        <v>22371</v>
      </c>
      <c r="AZ32" s="16">
        <f t="shared" si="24"/>
        <v>0.9201818069637826</v>
      </c>
    </row>
    <row r="33" spans="1:52">
      <c r="A33">
        <v>529</v>
      </c>
      <c r="B33" s="25">
        <v>3</v>
      </c>
      <c r="C33" t="s">
        <v>85</v>
      </c>
      <c r="D33" s="18"/>
      <c r="E33" t="s">
        <v>86</v>
      </c>
      <c r="F33" s="14">
        <v>1433.5</v>
      </c>
      <c r="G33" s="14">
        <v>1198</v>
      </c>
      <c r="H33" s="15">
        <f t="shared" si="0"/>
        <v>0.83571677711893966</v>
      </c>
      <c r="I33" s="14">
        <v>2092</v>
      </c>
      <c r="J33" s="14">
        <v>1875.5</v>
      </c>
      <c r="K33" s="15">
        <f t="shared" si="1"/>
        <v>0.89651051625239009</v>
      </c>
      <c r="L33" s="14">
        <v>0</v>
      </c>
      <c r="M33" s="14">
        <v>0</v>
      </c>
      <c r="N33" s="15" t="str">
        <f t="shared" si="30"/>
        <v>--</v>
      </c>
      <c r="O33" s="14">
        <v>1795</v>
      </c>
      <c r="P33" s="14">
        <v>1674</v>
      </c>
      <c r="Q33" s="15">
        <f t="shared" si="2"/>
        <v>0.93259052924791086</v>
      </c>
      <c r="R33" s="14">
        <f t="shared" ref="R33:S35" si="33">SUM(O33,L33,I33,F33)</f>
        <v>5320.5</v>
      </c>
      <c r="S33" s="14">
        <f t="shared" si="33"/>
        <v>4747.5</v>
      </c>
      <c r="T33" s="16">
        <f t="shared" ref="T33:T34" si="34">IF(R33=0,"--",S33/R33)</f>
        <v>0.8923033549478433</v>
      </c>
      <c r="U33" s="17"/>
      <c r="V33" s="14">
        <v>269</v>
      </c>
      <c r="W33" s="14">
        <v>221</v>
      </c>
      <c r="X33" s="15">
        <f t="shared" si="32"/>
        <v>0.82156133828996281</v>
      </c>
      <c r="Y33" s="14">
        <v>6483.5</v>
      </c>
      <c r="Z33" s="14">
        <v>5910.5</v>
      </c>
      <c r="AA33" s="15">
        <f t="shared" ref="AA33:AA60" si="35">IF(Y33=0,"--",Z33/Y33)</f>
        <v>0.91162180920798952</v>
      </c>
      <c r="AB33" s="14">
        <v>0</v>
      </c>
      <c r="AC33" s="14">
        <v>0</v>
      </c>
      <c r="AD33" s="15" t="str">
        <f t="shared" si="31"/>
        <v>--</v>
      </c>
      <c r="AE33" s="14">
        <v>6264.5</v>
      </c>
      <c r="AF33" s="14">
        <v>5544</v>
      </c>
      <c r="AG33" s="15">
        <f t="shared" si="8"/>
        <v>0.88498683055311678</v>
      </c>
      <c r="AH33" s="14">
        <f t="shared" si="27"/>
        <v>13017</v>
      </c>
      <c r="AI33" s="14">
        <f t="shared" si="28"/>
        <v>11675.5</v>
      </c>
      <c r="AJ33" s="16">
        <f t="shared" si="29"/>
        <v>0.89694245986018284</v>
      </c>
      <c r="AK33" s="17"/>
      <c r="AL33" s="14">
        <f t="shared" si="11"/>
        <v>1702.5</v>
      </c>
      <c r="AM33" s="14">
        <f t="shared" si="12"/>
        <v>1419</v>
      </c>
      <c r="AN33" s="15">
        <f t="shared" si="13"/>
        <v>0.83348017621145376</v>
      </c>
      <c r="AO33" s="14">
        <f t="shared" si="14"/>
        <v>8575.5</v>
      </c>
      <c r="AP33" s="14">
        <f t="shared" si="15"/>
        <v>7786</v>
      </c>
      <c r="AQ33" s="15">
        <f t="shared" si="16"/>
        <v>0.90793539735292406</v>
      </c>
      <c r="AR33" s="14">
        <f t="shared" si="17"/>
        <v>0</v>
      </c>
      <c r="AS33" s="14">
        <f t="shared" si="17"/>
        <v>0</v>
      </c>
      <c r="AT33" s="15" t="str">
        <f t="shared" si="18"/>
        <v>--</v>
      </c>
      <c r="AU33" s="14">
        <f t="shared" si="19"/>
        <v>8059.5</v>
      </c>
      <c r="AV33" s="14">
        <f t="shared" si="20"/>
        <v>7218</v>
      </c>
      <c r="AW33" s="15">
        <f t="shared" si="21"/>
        <v>0.89558905639307651</v>
      </c>
      <c r="AX33" s="14">
        <f t="shared" si="22"/>
        <v>18337.5</v>
      </c>
      <c r="AY33" s="14">
        <f t="shared" si="23"/>
        <v>16423</v>
      </c>
      <c r="AZ33" s="16">
        <f t="shared" si="24"/>
        <v>0.89559645535105659</v>
      </c>
    </row>
    <row r="34" spans="1:52">
      <c r="A34">
        <v>513</v>
      </c>
      <c r="B34" s="25">
        <v>1</v>
      </c>
      <c r="C34" t="s">
        <v>23</v>
      </c>
      <c r="D34" s="13">
        <v>513</v>
      </c>
      <c r="E34" t="s">
        <v>23</v>
      </c>
      <c r="F34" s="14">
        <v>3031</v>
      </c>
      <c r="G34" s="14">
        <v>2696</v>
      </c>
      <c r="H34" s="15">
        <f t="shared" si="0"/>
        <v>0.8894754206532498</v>
      </c>
      <c r="I34" s="14">
        <v>10000</v>
      </c>
      <c r="J34" s="14">
        <v>8803.5</v>
      </c>
      <c r="K34" s="15">
        <f t="shared" si="1"/>
        <v>0.88034999999999997</v>
      </c>
      <c r="L34" s="14">
        <v>0</v>
      </c>
      <c r="M34" s="14">
        <v>0</v>
      </c>
      <c r="N34" s="15" t="str">
        <f t="shared" si="30"/>
        <v>--</v>
      </c>
      <c r="O34" s="14">
        <v>10563</v>
      </c>
      <c r="P34" s="14">
        <v>9442</v>
      </c>
      <c r="Q34" s="15">
        <f t="shared" si="2"/>
        <v>0.89387484616112844</v>
      </c>
      <c r="R34" s="14">
        <f t="shared" si="33"/>
        <v>23594</v>
      </c>
      <c r="S34" s="14">
        <f t="shared" si="33"/>
        <v>20941.5</v>
      </c>
      <c r="T34" s="16">
        <f t="shared" si="34"/>
        <v>0.88757735017377304</v>
      </c>
      <c r="U34" s="17"/>
      <c r="V34" s="14">
        <v>608</v>
      </c>
      <c r="W34" s="14">
        <v>540</v>
      </c>
      <c r="X34" s="15">
        <f t="shared" si="32"/>
        <v>0.88815789473684215</v>
      </c>
      <c r="Y34" s="14">
        <v>13718</v>
      </c>
      <c r="Z34" s="14">
        <v>11336</v>
      </c>
      <c r="AA34" s="15">
        <f t="shared" si="35"/>
        <v>0.82635952762793408</v>
      </c>
      <c r="AB34" s="14">
        <v>0</v>
      </c>
      <c r="AC34" s="14">
        <v>0</v>
      </c>
      <c r="AD34" s="15" t="str">
        <f t="shared" si="31"/>
        <v>--</v>
      </c>
      <c r="AE34" s="14">
        <v>11634.5</v>
      </c>
      <c r="AF34" s="14">
        <v>9973</v>
      </c>
      <c r="AG34" s="15">
        <f t="shared" si="8"/>
        <v>0.85719197215178988</v>
      </c>
      <c r="AH34" s="14">
        <f t="shared" si="27"/>
        <v>25960.5</v>
      </c>
      <c r="AI34" s="14">
        <f t="shared" si="28"/>
        <v>21849</v>
      </c>
      <c r="AJ34" s="16">
        <f t="shared" si="29"/>
        <v>0.84162477610215525</v>
      </c>
      <c r="AK34" s="17"/>
      <c r="AL34" s="14">
        <f t="shared" ref="AL34:AM38" si="36">SUM(V34,F34)</f>
        <v>3639</v>
      </c>
      <c r="AM34" s="14">
        <f t="shared" si="36"/>
        <v>3236</v>
      </c>
      <c r="AN34" s="15">
        <f t="shared" ref="AN34:AN60" si="37">IF(AL34=0,"--",AM34/AL34)</f>
        <v>0.88925528991481173</v>
      </c>
      <c r="AO34" s="14">
        <f t="shared" ref="AO34:AP38" si="38">SUM(Y34,I34)</f>
        <v>23718</v>
      </c>
      <c r="AP34" s="14">
        <f t="shared" si="38"/>
        <v>20139.5</v>
      </c>
      <c r="AQ34" s="15">
        <f t="shared" ref="AQ34:AQ60" si="39">IF(AO34=0,"--",AP34/AO34)</f>
        <v>0.8491230289231807</v>
      </c>
      <c r="AR34" s="14">
        <f t="shared" si="17"/>
        <v>0</v>
      </c>
      <c r="AS34" s="14">
        <f t="shared" si="17"/>
        <v>0</v>
      </c>
      <c r="AT34" s="15" t="str">
        <f t="shared" si="18"/>
        <v>--</v>
      </c>
      <c r="AU34" s="14">
        <f t="shared" ref="AU34:AV38" si="40">SUM(AE34,O34)</f>
        <v>22197.5</v>
      </c>
      <c r="AV34" s="14">
        <f t="shared" si="40"/>
        <v>19415</v>
      </c>
      <c r="AW34" s="15">
        <f t="shared" ref="AW34:AW60" si="41">IF(AU34=0,"--",AV34/AU34)</f>
        <v>0.87464804595112067</v>
      </c>
      <c r="AX34" s="14">
        <f t="shared" ref="AX34:AY38" si="42">SUM(AU34,AR34,AO34,AL34)</f>
        <v>49554.5</v>
      </c>
      <c r="AY34" s="14">
        <f t="shared" si="42"/>
        <v>42790.5</v>
      </c>
      <c r="AZ34" s="16">
        <f t="shared" ref="AZ34:AZ60" si="43">IF(AX34=0,"--",AY34/AX34)</f>
        <v>0.86350381902753537</v>
      </c>
    </row>
    <row r="35" spans="1:52">
      <c r="A35">
        <v>530</v>
      </c>
      <c r="B35" s="25">
        <v>1</v>
      </c>
      <c r="C35" t="s">
        <v>32</v>
      </c>
      <c r="D35" s="13">
        <v>530</v>
      </c>
      <c r="E35" t="s">
        <v>89</v>
      </c>
      <c r="F35" s="14">
        <v>5222</v>
      </c>
      <c r="G35" s="14">
        <v>4462.5</v>
      </c>
      <c r="H35" s="15">
        <f t="shared" ref="H35:H60" si="44">IF(F35=0,"--",G35/F35)</f>
        <v>0.8545576407506702</v>
      </c>
      <c r="I35" s="14">
        <v>11943.5</v>
      </c>
      <c r="J35" s="14">
        <v>10065.5</v>
      </c>
      <c r="K35" s="15">
        <f t="shared" ref="K35:K60" si="45">IF(I35=0,"--",J35/I35)</f>
        <v>0.84275966006614478</v>
      </c>
      <c r="L35" s="14">
        <v>0</v>
      </c>
      <c r="M35" s="14">
        <v>0</v>
      </c>
      <c r="N35" s="15" t="str">
        <f t="shared" si="30"/>
        <v>--</v>
      </c>
      <c r="O35" s="14">
        <v>10136.5</v>
      </c>
      <c r="P35" s="14">
        <v>8452</v>
      </c>
      <c r="Q35" s="15">
        <f t="shared" si="2"/>
        <v>0.8338183791249445</v>
      </c>
      <c r="R35" s="14">
        <f t="shared" si="33"/>
        <v>27302</v>
      </c>
      <c r="S35" s="14">
        <f t="shared" si="33"/>
        <v>22980</v>
      </c>
      <c r="T35" s="16">
        <f t="shared" ref="T35:T60" si="46">IF(R35=0,"--",S35/R35)</f>
        <v>0.84169657900520112</v>
      </c>
      <c r="U35" s="17"/>
      <c r="V35" s="14">
        <v>1074.5</v>
      </c>
      <c r="W35" s="14">
        <v>896.5</v>
      </c>
      <c r="X35" s="15">
        <f t="shared" si="32"/>
        <v>0.8343415542112611</v>
      </c>
      <c r="Y35" s="14">
        <v>18980.5</v>
      </c>
      <c r="Z35" s="14">
        <v>16428.5</v>
      </c>
      <c r="AA35" s="15">
        <f t="shared" si="35"/>
        <v>0.86554621848739499</v>
      </c>
      <c r="AB35" s="14">
        <v>0</v>
      </c>
      <c r="AC35" s="14">
        <v>0</v>
      </c>
      <c r="AD35" s="15" t="str">
        <f t="shared" si="31"/>
        <v>--</v>
      </c>
      <c r="AE35" s="14">
        <v>17700.5</v>
      </c>
      <c r="AF35" s="14">
        <v>15226.5</v>
      </c>
      <c r="AG35" s="15">
        <f t="shared" ref="AG35:AG60" si="47">IF(AE35=0,"--",AF35/AE35)</f>
        <v>0.86022993700742922</v>
      </c>
      <c r="AH35" s="14">
        <f t="shared" si="9"/>
        <v>37755.5</v>
      </c>
      <c r="AI35" s="14">
        <f t="shared" si="9"/>
        <v>32551.5</v>
      </c>
      <c r="AJ35" s="16">
        <f t="shared" si="10"/>
        <v>0.86216577717153797</v>
      </c>
      <c r="AK35" s="17"/>
      <c r="AL35" s="14">
        <f t="shared" si="36"/>
        <v>6296.5</v>
      </c>
      <c r="AM35" s="14">
        <f t="shared" si="36"/>
        <v>5359</v>
      </c>
      <c r="AN35" s="15">
        <f t="shared" si="37"/>
        <v>0.85110775827840868</v>
      </c>
      <c r="AO35" s="14">
        <f t="shared" si="38"/>
        <v>30924</v>
      </c>
      <c r="AP35" s="14">
        <f t="shared" si="38"/>
        <v>26494</v>
      </c>
      <c r="AQ35" s="15">
        <f t="shared" si="39"/>
        <v>0.85674556978398653</v>
      </c>
      <c r="AR35" s="14">
        <f t="shared" si="17"/>
        <v>0</v>
      </c>
      <c r="AS35" s="14">
        <f t="shared" si="17"/>
        <v>0</v>
      </c>
      <c r="AT35" s="15" t="str">
        <f t="shared" si="18"/>
        <v>--</v>
      </c>
      <c r="AU35" s="14">
        <f t="shared" si="40"/>
        <v>27837</v>
      </c>
      <c r="AV35" s="14">
        <f t="shared" si="40"/>
        <v>23678.5</v>
      </c>
      <c r="AW35" s="15">
        <f t="shared" si="41"/>
        <v>0.85061249416244566</v>
      </c>
      <c r="AX35" s="14">
        <f t="shared" si="42"/>
        <v>65057.5</v>
      </c>
      <c r="AY35" s="14">
        <f t="shared" si="42"/>
        <v>55531.5</v>
      </c>
      <c r="AZ35" s="16">
        <f t="shared" si="43"/>
        <v>0.85357568304960996</v>
      </c>
    </row>
    <row r="36" spans="1:52">
      <c r="A36">
        <v>539</v>
      </c>
      <c r="B36" s="25">
        <v>1</v>
      </c>
      <c r="C36" t="s">
        <v>51</v>
      </c>
      <c r="D36" s="13">
        <v>539</v>
      </c>
      <c r="E36" t="s">
        <v>93</v>
      </c>
      <c r="F36" s="14">
        <v>2661</v>
      </c>
      <c r="G36" s="14">
        <v>2330</v>
      </c>
      <c r="H36" s="15">
        <f t="shared" si="44"/>
        <v>0.87561067267944381</v>
      </c>
      <c r="I36" s="14">
        <v>6026</v>
      </c>
      <c r="J36" s="14">
        <v>5052</v>
      </c>
      <c r="K36" s="15">
        <f t="shared" si="45"/>
        <v>0.83836707600398275</v>
      </c>
      <c r="L36" s="14">
        <v>0</v>
      </c>
      <c r="M36" s="14">
        <v>0</v>
      </c>
      <c r="N36" s="15" t="str">
        <f t="shared" si="30"/>
        <v>--</v>
      </c>
      <c r="O36" s="14">
        <v>6317</v>
      </c>
      <c r="P36" s="14">
        <v>5440</v>
      </c>
      <c r="Q36" s="15">
        <f t="shared" si="2"/>
        <v>0.8611682760804179</v>
      </c>
      <c r="R36" s="14">
        <f t="shared" ref="R36:S60" si="48">SUM(O36,L36,I36,F36)</f>
        <v>15004</v>
      </c>
      <c r="S36" s="14">
        <f t="shared" si="48"/>
        <v>12822</v>
      </c>
      <c r="T36" s="16">
        <f t="shared" si="46"/>
        <v>0.8545721141029059</v>
      </c>
      <c r="U36" s="17"/>
      <c r="V36" s="14">
        <v>558</v>
      </c>
      <c r="W36" s="14">
        <v>506</v>
      </c>
      <c r="X36" s="15">
        <f t="shared" si="32"/>
        <v>0.90681003584229392</v>
      </c>
      <c r="Y36" s="14">
        <v>10879</v>
      </c>
      <c r="Z36" s="14">
        <v>9354</v>
      </c>
      <c r="AA36" s="15">
        <f t="shared" si="35"/>
        <v>0.85982167478628546</v>
      </c>
      <c r="AB36" s="14">
        <v>0</v>
      </c>
      <c r="AC36" s="14">
        <v>0</v>
      </c>
      <c r="AD36" s="15" t="str">
        <f t="shared" si="31"/>
        <v>--</v>
      </c>
      <c r="AE36" s="14">
        <v>9670</v>
      </c>
      <c r="AF36" s="14">
        <v>8713</v>
      </c>
      <c r="AG36" s="15">
        <f t="shared" si="47"/>
        <v>0.90103412616339196</v>
      </c>
      <c r="AH36" s="14">
        <f t="shared" si="9"/>
        <v>21107</v>
      </c>
      <c r="AI36" s="14">
        <f t="shared" si="9"/>
        <v>18573</v>
      </c>
      <c r="AJ36" s="16">
        <f t="shared" si="10"/>
        <v>0.87994504192921774</v>
      </c>
      <c r="AK36" s="17"/>
      <c r="AL36" s="14">
        <f t="shared" si="36"/>
        <v>3219</v>
      </c>
      <c r="AM36" s="14">
        <f t="shared" si="36"/>
        <v>2836</v>
      </c>
      <c r="AN36" s="15">
        <f t="shared" si="37"/>
        <v>0.88101894998446728</v>
      </c>
      <c r="AO36" s="14">
        <f t="shared" si="38"/>
        <v>16905</v>
      </c>
      <c r="AP36" s="14">
        <f t="shared" si="38"/>
        <v>14406</v>
      </c>
      <c r="AQ36" s="15">
        <f t="shared" si="39"/>
        <v>0.85217391304347823</v>
      </c>
      <c r="AR36" s="14">
        <f t="shared" si="17"/>
        <v>0</v>
      </c>
      <c r="AS36" s="14">
        <f t="shared" si="17"/>
        <v>0</v>
      </c>
      <c r="AT36" s="15" t="str">
        <f t="shared" si="18"/>
        <v>--</v>
      </c>
      <c r="AU36" s="14">
        <f t="shared" si="40"/>
        <v>15987</v>
      </c>
      <c r="AV36" s="14">
        <f t="shared" si="40"/>
        <v>14153</v>
      </c>
      <c r="AW36" s="15">
        <f t="shared" si="41"/>
        <v>0.88528179145555763</v>
      </c>
      <c r="AX36" s="14">
        <f t="shared" si="42"/>
        <v>36111</v>
      </c>
      <c r="AY36" s="14">
        <f t="shared" si="42"/>
        <v>31395</v>
      </c>
      <c r="AZ36" s="16">
        <f t="shared" si="43"/>
        <v>0.86940267508515412</v>
      </c>
    </row>
    <row r="37" spans="1:52">
      <c r="A37">
        <v>525</v>
      </c>
      <c r="B37" s="25">
        <v>1</v>
      </c>
      <c r="C37" t="s">
        <v>24</v>
      </c>
      <c r="D37" s="13">
        <v>525</v>
      </c>
      <c r="E37" t="s">
        <v>78</v>
      </c>
      <c r="F37" s="14">
        <v>20055.5</v>
      </c>
      <c r="G37" s="14">
        <v>16682.5</v>
      </c>
      <c r="H37" s="15">
        <f t="shared" si="44"/>
        <v>0.83181670863354196</v>
      </c>
      <c r="I37" s="14">
        <v>54367</v>
      </c>
      <c r="J37" s="14">
        <v>41008.5</v>
      </c>
      <c r="K37" s="15">
        <f t="shared" si="45"/>
        <v>0.75429028638696272</v>
      </c>
      <c r="L37" s="14">
        <v>0</v>
      </c>
      <c r="M37" s="14">
        <v>0</v>
      </c>
      <c r="N37" s="15" t="str">
        <f t="shared" si="30"/>
        <v>--</v>
      </c>
      <c r="O37" s="14">
        <v>52063</v>
      </c>
      <c r="P37" s="14">
        <v>40425.5</v>
      </c>
      <c r="Q37" s="15">
        <f t="shared" si="2"/>
        <v>0.77647273495572666</v>
      </c>
      <c r="R37" s="14">
        <f t="shared" si="48"/>
        <v>126485.5</v>
      </c>
      <c r="S37" s="14">
        <f t="shared" si="48"/>
        <v>98116.5</v>
      </c>
      <c r="T37" s="16">
        <f t="shared" si="46"/>
        <v>0.7757134216965581</v>
      </c>
      <c r="U37" s="17"/>
      <c r="V37" s="14">
        <v>9903</v>
      </c>
      <c r="W37" s="14">
        <v>8483.5</v>
      </c>
      <c r="X37" s="15">
        <f t="shared" si="32"/>
        <v>0.85665959810158543</v>
      </c>
      <c r="Y37" s="14">
        <v>50652</v>
      </c>
      <c r="Z37" s="14">
        <v>41643</v>
      </c>
      <c r="AA37" s="15">
        <f t="shared" si="35"/>
        <v>0.82213930348258701</v>
      </c>
      <c r="AB37" s="14">
        <v>0</v>
      </c>
      <c r="AC37" s="14">
        <v>0</v>
      </c>
      <c r="AD37" s="15" t="str">
        <f t="shared" si="31"/>
        <v>--</v>
      </c>
      <c r="AE37" s="14">
        <v>45216.5</v>
      </c>
      <c r="AF37" s="14">
        <v>37712</v>
      </c>
      <c r="AG37" s="15">
        <f t="shared" si="47"/>
        <v>0.83403182466577463</v>
      </c>
      <c r="AH37" s="14">
        <f t="shared" ref="AH37:AI60" si="49">SUM(AE37,AB37,Y37,V37)</f>
        <v>105771.5</v>
      </c>
      <c r="AI37" s="14">
        <f t="shared" si="49"/>
        <v>87838.5</v>
      </c>
      <c r="AJ37" s="16">
        <f t="shared" ref="AJ37:AJ60" si="50">IF(AH37=0,"--",AI37/AH37)</f>
        <v>0.83045527386866969</v>
      </c>
      <c r="AK37" s="17"/>
      <c r="AL37" s="14">
        <f t="shared" si="36"/>
        <v>29958.5</v>
      </c>
      <c r="AM37" s="14">
        <f t="shared" si="36"/>
        <v>25166</v>
      </c>
      <c r="AN37" s="15">
        <f t="shared" si="37"/>
        <v>0.8400287063771551</v>
      </c>
      <c r="AO37" s="14">
        <f t="shared" si="38"/>
        <v>105019</v>
      </c>
      <c r="AP37" s="14">
        <f t="shared" si="38"/>
        <v>82651.5</v>
      </c>
      <c r="AQ37" s="15">
        <f t="shared" si="39"/>
        <v>0.78701473066778393</v>
      </c>
      <c r="AR37" s="14">
        <f t="shared" si="17"/>
        <v>0</v>
      </c>
      <c r="AS37" s="14">
        <f t="shared" si="17"/>
        <v>0</v>
      </c>
      <c r="AT37" s="15" t="str">
        <f t="shared" si="18"/>
        <v>--</v>
      </c>
      <c r="AU37" s="14">
        <f t="shared" si="40"/>
        <v>97279.5</v>
      </c>
      <c r="AV37" s="14">
        <f t="shared" si="40"/>
        <v>78137.5</v>
      </c>
      <c r="AW37" s="15">
        <f t="shared" si="41"/>
        <v>0.80322678467714159</v>
      </c>
      <c r="AX37" s="14">
        <f t="shared" si="42"/>
        <v>232257</v>
      </c>
      <c r="AY37" s="14">
        <f t="shared" si="42"/>
        <v>185955</v>
      </c>
      <c r="AZ37" s="16">
        <f t="shared" si="43"/>
        <v>0.80064325294824268</v>
      </c>
    </row>
    <row r="38" spans="1:52">
      <c r="A38">
        <v>520</v>
      </c>
      <c r="B38" s="25">
        <v>1</v>
      </c>
      <c r="C38" t="s">
        <v>25</v>
      </c>
      <c r="D38" s="13">
        <v>520</v>
      </c>
      <c r="E38" t="s">
        <v>25</v>
      </c>
      <c r="F38" s="14">
        <v>4014</v>
      </c>
      <c r="G38" s="14">
        <v>3474.5</v>
      </c>
      <c r="H38" s="15">
        <f t="shared" si="44"/>
        <v>0.86559541604384649</v>
      </c>
      <c r="I38" s="14">
        <v>8247</v>
      </c>
      <c r="J38" s="14">
        <v>6511.5</v>
      </c>
      <c r="K38" s="15">
        <f t="shared" si="45"/>
        <v>0.78955983994179701</v>
      </c>
      <c r="L38" s="14">
        <v>0</v>
      </c>
      <c r="M38" s="14">
        <v>0</v>
      </c>
      <c r="N38" s="15" t="str">
        <f t="shared" si="30"/>
        <v>--</v>
      </c>
      <c r="O38" s="14">
        <v>10432.5</v>
      </c>
      <c r="P38" s="14">
        <v>8734.5</v>
      </c>
      <c r="Q38" s="15">
        <f t="shared" si="2"/>
        <v>0.83723939611790077</v>
      </c>
      <c r="R38" s="14">
        <f t="shared" si="48"/>
        <v>22693.5</v>
      </c>
      <c r="S38" s="14">
        <f t="shared" si="48"/>
        <v>18720.5</v>
      </c>
      <c r="T38" s="16">
        <f t="shared" si="46"/>
        <v>0.82492784277436271</v>
      </c>
      <c r="U38" s="17"/>
      <c r="V38" s="14">
        <v>643</v>
      </c>
      <c r="W38" s="14">
        <v>587</v>
      </c>
      <c r="X38" s="15">
        <f t="shared" si="32"/>
        <v>0.91290824261275272</v>
      </c>
      <c r="Y38" s="14">
        <v>12571</v>
      </c>
      <c r="Z38" s="14">
        <v>10155</v>
      </c>
      <c r="AA38" s="15">
        <f t="shared" si="35"/>
        <v>0.80781162994192979</v>
      </c>
      <c r="AB38" s="14">
        <v>0</v>
      </c>
      <c r="AC38" s="14">
        <v>0</v>
      </c>
      <c r="AD38" s="15" t="str">
        <f t="shared" si="31"/>
        <v>--</v>
      </c>
      <c r="AE38" s="14">
        <v>10367</v>
      </c>
      <c r="AF38" s="14">
        <v>9468</v>
      </c>
      <c r="AG38" s="15">
        <f t="shared" si="47"/>
        <v>0.91328253110832447</v>
      </c>
      <c r="AH38" s="14">
        <f t="shared" si="49"/>
        <v>23581</v>
      </c>
      <c r="AI38" s="14">
        <f t="shared" si="49"/>
        <v>20210</v>
      </c>
      <c r="AJ38" s="16">
        <f t="shared" si="50"/>
        <v>0.85704592680547897</v>
      </c>
      <c r="AK38" s="17"/>
      <c r="AL38" s="14">
        <f t="shared" si="36"/>
        <v>4657</v>
      </c>
      <c r="AM38" s="14">
        <f t="shared" si="36"/>
        <v>4061.5</v>
      </c>
      <c r="AN38" s="15">
        <f t="shared" si="37"/>
        <v>0.87212797938587072</v>
      </c>
      <c r="AO38" s="14">
        <f t="shared" si="38"/>
        <v>20818</v>
      </c>
      <c r="AP38" s="14">
        <f t="shared" si="38"/>
        <v>16666.5</v>
      </c>
      <c r="AQ38" s="15">
        <f t="shared" si="39"/>
        <v>0.80058122778364882</v>
      </c>
      <c r="AR38" s="14">
        <f t="shared" si="17"/>
        <v>0</v>
      </c>
      <c r="AS38" s="14">
        <f t="shared" si="17"/>
        <v>0</v>
      </c>
      <c r="AT38" s="15" t="str">
        <f t="shared" si="18"/>
        <v>--</v>
      </c>
      <c r="AU38" s="14">
        <f t="shared" si="40"/>
        <v>20799.5</v>
      </c>
      <c r="AV38" s="14">
        <f t="shared" si="40"/>
        <v>18202.5</v>
      </c>
      <c r="AW38" s="15">
        <f t="shared" si="41"/>
        <v>0.87514122935647487</v>
      </c>
      <c r="AX38" s="14">
        <f t="shared" si="42"/>
        <v>46274.5</v>
      </c>
      <c r="AY38" s="14">
        <f t="shared" si="42"/>
        <v>38930.5</v>
      </c>
      <c r="AZ38" s="16">
        <f t="shared" si="43"/>
        <v>0.84129488163027155</v>
      </c>
    </row>
    <row r="39" spans="1:52">
      <c r="A39">
        <v>501</v>
      </c>
      <c r="B39" s="25">
        <v>1</v>
      </c>
      <c r="C39" t="s">
        <v>26</v>
      </c>
      <c r="D39" s="13">
        <v>501</v>
      </c>
      <c r="E39" t="s">
        <v>26</v>
      </c>
      <c r="F39" s="14">
        <v>4631.5</v>
      </c>
      <c r="G39" s="14">
        <v>4081</v>
      </c>
      <c r="H39" s="15">
        <f t="shared" si="44"/>
        <v>0.88114001943214937</v>
      </c>
      <c r="I39" s="14">
        <v>12036.5</v>
      </c>
      <c r="J39" s="14">
        <v>10739</v>
      </c>
      <c r="K39" s="15">
        <f t="shared" si="45"/>
        <v>0.89220288289785232</v>
      </c>
      <c r="L39" s="14">
        <v>0</v>
      </c>
      <c r="M39" s="14">
        <v>0</v>
      </c>
      <c r="N39" s="15" t="str">
        <f t="shared" si="30"/>
        <v>--</v>
      </c>
      <c r="O39" s="14">
        <v>15241.5</v>
      </c>
      <c r="P39" s="14">
        <v>14102.5</v>
      </c>
      <c r="Q39" s="15">
        <f t="shared" si="2"/>
        <v>0.92526982252402978</v>
      </c>
      <c r="R39" s="14">
        <f t="shared" si="48"/>
        <v>31909.5</v>
      </c>
      <c r="S39" s="14">
        <f t="shared" si="48"/>
        <v>28922.5</v>
      </c>
      <c r="T39" s="16">
        <f t="shared" si="46"/>
        <v>0.90639151349911473</v>
      </c>
      <c r="U39" s="17"/>
      <c r="V39" s="14">
        <v>1638</v>
      </c>
      <c r="W39" s="14">
        <v>1471</v>
      </c>
      <c r="X39" s="15">
        <f t="shared" si="32"/>
        <v>0.89804639804639808</v>
      </c>
      <c r="Y39" s="14">
        <v>17021.5</v>
      </c>
      <c r="Z39" s="14">
        <v>14740.5</v>
      </c>
      <c r="AA39" s="15">
        <f t="shared" si="35"/>
        <v>0.865993008841759</v>
      </c>
      <c r="AB39" s="14">
        <v>0</v>
      </c>
      <c r="AC39" s="14">
        <v>0</v>
      </c>
      <c r="AD39" s="15" t="str">
        <f t="shared" si="31"/>
        <v>--</v>
      </c>
      <c r="AE39" s="14">
        <v>18494</v>
      </c>
      <c r="AF39" s="14">
        <v>16545</v>
      </c>
      <c r="AG39" s="15">
        <f t="shared" si="47"/>
        <v>0.89461446955769441</v>
      </c>
      <c r="AH39" s="14">
        <f t="shared" si="49"/>
        <v>37153.5</v>
      </c>
      <c r="AI39" s="14">
        <f t="shared" si="49"/>
        <v>32756.5</v>
      </c>
      <c r="AJ39" s="16">
        <f t="shared" si="50"/>
        <v>0.88165314169593711</v>
      </c>
      <c r="AK39" s="17"/>
      <c r="AL39" s="14">
        <f t="shared" ref="AL39:AM60" si="51">SUM(V39,F39)</f>
        <v>6269.5</v>
      </c>
      <c r="AM39" s="14">
        <f t="shared" si="51"/>
        <v>5552</v>
      </c>
      <c r="AN39" s="15">
        <f t="shared" si="37"/>
        <v>0.88555706196666406</v>
      </c>
      <c r="AO39" s="14">
        <f t="shared" ref="AO39:AP60" si="52">SUM(Y39,I39)</f>
        <v>29058</v>
      </c>
      <c r="AP39" s="14">
        <f t="shared" si="52"/>
        <v>25479.5</v>
      </c>
      <c r="AQ39" s="15">
        <f t="shared" si="39"/>
        <v>0.87684974877830546</v>
      </c>
      <c r="AR39" s="14">
        <f t="shared" ref="AR39:AS60" si="53">SUM(AB39,L39)</f>
        <v>0</v>
      </c>
      <c r="AS39" s="14">
        <f t="shared" si="53"/>
        <v>0</v>
      </c>
      <c r="AT39" s="15" t="str">
        <f t="shared" si="18"/>
        <v>--</v>
      </c>
      <c r="AU39" s="14">
        <f t="shared" ref="AU39:AV60" si="54">SUM(AE39,O39)</f>
        <v>33735.5</v>
      </c>
      <c r="AV39" s="14">
        <f t="shared" si="54"/>
        <v>30647.5</v>
      </c>
      <c r="AW39" s="15">
        <f t="shared" si="41"/>
        <v>0.90846437728801999</v>
      </c>
      <c r="AX39" s="14">
        <f t="shared" ref="AX39:AY60" si="55">SUM(AU39,AR39,AO39,AL39)</f>
        <v>69063</v>
      </c>
      <c r="AY39" s="14">
        <f t="shared" si="55"/>
        <v>61679</v>
      </c>
      <c r="AZ39" s="16">
        <f t="shared" si="43"/>
        <v>0.89308312699998549</v>
      </c>
    </row>
    <row r="40" spans="1:52">
      <c r="A40">
        <v>523</v>
      </c>
      <c r="B40" s="25">
        <v>1</v>
      </c>
      <c r="C40" t="s">
        <v>27</v>
      </c>
      <c r="D40" s="13">
        <v>523</v>
      </c>
      <c r="E40" t="s">
        <v>27</v>
      </c>
      <c r="F40" s="14">
        <v>3359</v>
      </c>
      <c r="G40" s="14">
        <v>2630</v>
      </c>
      <c r="H40" s="15">
        <f t="shared" si="44"/>
        <v>0.78297112235784461</v>
      </c>
      <c r="I40" s="14">
        <v>10339</v>
      </c>
      <c r="J40" s="14">
        <v>7266.5</v>
      </c>
      <c r="K40" s="15">
        <f t="shared" si="45"/>
        <v>0.70282425766515133</v>
      </c>
      <c r="L40" s="14">
        <v>0</v>
      </c>
      <c r="M40" s="14">
        <v>0</v>
      </c>
      <c r="N40" s="15" t="str">
        <f t="shared" si="30"/>
        <v>--</v>
      </c>
      <c r="O40" s="14">
        <v>9470</v>
      </c>
      <c r="P40" s="14">
        <v>6353.5</v>
      </c>
      <c r="Q40" s="15">
        <f t="shared" ref="Q40:Q60" si="56">IF(O40=0,"--",P40/O40)</f>
        <v>0.67090813093980994</v>
      </c>
      <c r="R40" s="14">
        <f t="shared" si="48"/>
        <v>23168</v>
      </c>
      <c r="S40" s="14">
        <f t="shared" si="48"/>
        <v>16250</v>
      </c>
      <c r="T40" s="16">
        <f t="shared" si="46"/>
        <v>0.70139848066298338</v>
      </c>
      <c r="U40" s="17"/>
      <c r="V40" s="14">
        <v>771</v>
      </c>
      <c r="W40" s="14">
        <v>608</v>
      </c>
      <c r="X40" s="15">
        <f t="shared" si="32"/>
        <v>0.78858625162127105</v>
      </c>
      <c r="Y40" s="14">
        <v>13085.5</v>
      </c>
      <c r="Z40" s="14">
        <v>10019.5</v>
      </c>
      <c r="AA40" s="15">
        <f t="shared" si="35"/>
        <v>0.7656948530816553</v>
      </c>
      <c r="AB40" s="14">
        <v>0</v>
      </c>
      <c r="AC40" s="14">
        <v>0</v>
      </c>
      <c r="AD40" s="15" t="str">
        <f t="shared" si="31"/>
        <v>--</v>
      </c>
      <c r="AE40" s="14">
        <v>11582.5</v>
      </c>
      <c r="AF40" s="14">
        <v>8920</v>
      </c>
      <c r="AG40" s="15">
        <f t="shared" si="47"/>
        <v>0.77012734729117205</v>
      </c>
      <c r="AH40" s="14">
        <f t="shared" si="49"/>
        <v>25439</v>
      </c>
      <c r="AI40" s="14">
        <f t="shared" si="49"/>
        <v>19547.5</v>
      </c>
      <c r="AJ40" s="16">
        <f t="shared" si="50"/>
        <v>0.76840677699595106</v>
      </c>
      <c r="AK40" s="17"/>
      <c r="AL40" s="14">
        <f t="shared" si="51"/>
        <v>4130</v>
      </c>
      <c r="AM40" s="14">
        <f t="shared" si="51"/>
        <v>3238</v>
      </c>
      <c r="AN40" s="15">
        <f t="shared" si="37"/>
        <v>0.78401937046004844</v>
      </c>
      <c r="AO40" s="14">
        <f t="shared" si="52"/>
        <v>23424.5</v>
      </c>
      <c r="AP40" s="14">
        <f t="shared" si="52"/>
        <v>17286</v>
      </c>
      <c r="AQ40" s="15">
        <f t="shared" si="39"/>
        <v>0.73794531366731408</v>
      </c>
      <c r="AR40" s="14">
        <f t="shared" si="53"/>
        <v>0</v>
      </c>
      <c r="AS40" s="14">
        <f t="shared" si="53"/>
        <v>0</v>
      </c>
      <c r="AT40" s="15" t="str">
        <f t="shared" si="18"/>
        <v>--</v>
      </c>
      <c r="AU40" s="14">
        <f t="shared" si="54"/>
        <v>21052.5</v>
      </c>
      <c r="AV40" s="14">
        <f t="shared" si="54"/>
        <v>15273.5</v>
      </c>
      <c r="AW40" s="15">
        <f t="shared" si="41"/>
        <v>0.72549578434865214</v>
      </c>
      <c r="AX40" s="14">
        <f t="shared" si="55"/>
        <v>48607</v>
      </c>
      <c r="AY40" s="14">
        <f t="shared" si="55"/>
        <v>35797.5</v>
      </c>
      <c r="AZ40" s="16">
        <f t="shared" si="43"/>
        <v>0.73646799843643918</v>
      </c>
    </row>
    <row r="41" spans="1:52">
      <c r="A41">
        <v>517</v>
      </c>
      <c r="B41" s="25">
        <v>1</v>
      </c>
      <c r="C41" t="s">
        <v>29</v>
      </c>
      <c r="D41" s="13">
        <v>517</v>
      </c>
      <c r="E41" t="s">
        <v>29</v>
      </c>
      <c r="F41" s="14">
        <v>8252.5</v>
      </c>
      <c r="G41" s="14">
        <v>7615</v>
      </c>
      <c r="H41" s="15">
        <f t="shared" si="44"/>
        <v>0.92275068161163287</v>
      </c>
      <c r="I41" s="14">
        <v>15253</v>
      </c>
      <c r="J41" s="14">
        <v>13701</v>
      </c>
      <c r="K41" s="15">
        <f t="shared" si="45"/>
        <v>0.89824952468366881</v>
      </c>
      <c r="L41" s="14">
        <v>0</v>
      </c>
      <c r="M41" s="14">
        <v>0</v>
      </c>
      <c r="N41" s="15" t="str">
        <f t="shared" si="30"/>
        <v>--</v>
      </c>
      <c r="O41" s="14">
        <v>17896</v>
      </c>
      <c r="P41" s="14">
        <v>16480.5</v>
      </c>
      <c r="Q41" s="15">
        <f t="shared" si="56"/>
        <v>0.92090411265087169</v>
      </c>
      <c r="R41" s="14">
        <f t="shared" si="48"/>
        <v>41401.5</v>
      </c>
      <c r="S41" s="14">
        <f t="shared" si="48"/>
        <v>37796.5</v>
      </c>
      <c r="T41" s="16">
        <f t="shared" si="46"/>
        <v>0.91292586017414823</v>
      </c>
      <c r="U41" s="17"/>
      <c r="V41" s="14">
        <v>4004.5</v>
      </c>
      <c r="W41" s="14">
        <v>3787.5</v>
      </c>
      <c r="X41" s="15">
        <f t="shared" si="32"/>
        <v>0.9458109626669996</v>
      </c>
      <c r="Y41" s="14">
        <v>32349</v>
      </c>
      <c r="Z41" s="14">
        <v>28320</v>
      </c>
      <c r="AA41" s="15">
        <f t="shared" si="35"/>
        <v>0.87545210052860989</v>
      </c>
      <c r="AB41" s="14">
        <v>0</v>
      </c>
      <c r="AC41" s="14">
        <v>0</v>
      </c>
      <c r="AD41" s="15" t="str">
        <f t="shared" si="31"/>
        <v>--</v>
      </c>
      <c r="AE41" s="14">
        <v>31735.5</v>
      </c>
      <c r="AF41" s="14">
        <v>28701</v>
      </c>
      <c r="AG41" s="15">
        <f t="shared" si="47"/>
        <v>0.90438152857210374</v>
      </c>
      <c r="AH41" s="14">
        <f t="shared" si="49"/>
        <v>68089</v>
      </c>
      <c r="AI41" s="14">
        <f t="shared" si="49"/>
        <v>60808.5</v>
      </c>
      <c r="AJ41" s="16">
        <f t="shared" si="50"/>
        <v>0.89307377109371555</v>
      </c>
      <c r="AK41" s="17"/>
      <c r="AL41" s="14">
        <f t="shared" si="51"/>
        <v>12257</v>
      </c>
      <c r="AM41" s="14">
        <f t="shared" si="51"/>
        <v>11402.5</v>
      </c>
      <c r="AN41" s="15">
        <f t="shared" si="37"/>
        <v>0.93028473525332467</v>
      </c>
      <c r="AO41" s="14">
        <f t="shared" si="52"/>
        <v>47602</v>
      </c>
      <c r="AP41" s="14">
        <f t="shared" si="52"/>
        <v>42021</v>
      </c>
      <c r="AQ41" s="15">
        <f t="shared" si="39"/>
        <v>0.8827570270156716</v>
      </c>
      <c r="AR41" s="14">
        <f t="shared" si="53"/>
        <v>0</v>
      </c>
      <c r="AS41" s="14">
        <f t="shared" si="53"/>
        <v>0</v>
      </c>
      <c r="AT41" s="15" t="str">
        <f t="shared" si="18"/>
        <v>--</v>
      </c>
      <c r="AU41" s="14">
        <f t="shared" si="54"/>
        <v>49631.5</v>
      </c>
      <c r="AV41" s="14">
        <f t="shared" si="54"/>
        <v>45181.5</v>
      </c>
      <c r="AW41" s="15">
        <f t="shared" si="41"/>
        <v>0.91033919990328727</v>
      </c>
      <c r="AX41" s="14">
        <f t="shared" si="55"/>
        <v>109490.5</v>
      </c>
      <c r="AY41" s="14">
        <f t="shared" si="55"/>
        <v>98605</v>
      </c>
      <c r="AZ41" s="16">
        <f t="shared" si="43"/>
        <v>0.90058041565249958</v>
      </c>
    </row>
    <row r="42" spans="1:52">
      <c r="A42">
        <v>536</v>
      </c>
      <c r="B42" s="25">
        <v>1</v>
      </c>
      <c r="C42" t="s">
        <v>30</v>
      </c>
      <c r="D42" s="13">
        <v>536</v>
      </c>
      <c r="E42" t="s">
        <v>92</v>
      </c>
      <c r="F42" s="14">
        <v>3303.5</v>
      </c>
      <c r="G42" s="14">
        <v>2938.5</v>
      </c>
      <c r="H42" s="15">
        <f t="shared" si="44"/>
        <v>0.88951112456485548</v>
      </c>
      <c r="I42" s="14">
        <v>15167</v>
      </c>
      <c r="J42" s="14">
        <v>13495.5</v>
      </c>
      <c r="K42" s="15">
        <f t="shared" si="45"/>
        <v>0.88979363090921082</v>
      </c>
      <c r="L42" s="14">
        <v>0</v>
      </c>
      <c r="M42" s="14">
        <v>0</v>
      </c>
      <c r="N42" s="15" t="str">
        <f t="shared" si="30"/>
        <v>--</v>
      </c>
      <c r="O42" s="14">
        <v>16632</v>
      </c>
      <c r="P42" s="14">
        <v>15166</v>
      </c>
      <c r="Q42" s="15">
        <f t="shared" si="56"/>
        <v>0.91185666185666181</v>
      </c>
      <c r="R42" s="14">
        <f t="shared" si="48"/>
        <v>35102.5</v>
      </c>
      <c r="S42" s="14">
        <f t="shared" si="48"/>
        <v>31600</v>
      </c>
      <c r="T42" s="16">
        <f t="shared" si="46"/>
        <v>0.90022078199558431</v>
      </c>
      <c r="U42" s="17"/>
      <c r="V42" s="14">
        <v>683</v>
      </c>
      <c r="W42" s="14">
        <v>618</v>
      </c>
      <c r="X42" s="15">
        <f t="shared" si="32"/>
        <v>0.90483162518301608</v>
      </c>
      <c r="Y42" s="14">
        <v>16469</v>
      </c>
      <c r="Z42" s="14">
        <v>13943</v>
      </c>
      <c r="AA42" s="15">
        <f t="shared" si="35"/>
        <v>0.84662092416054402</v>
      </c>
      <c r="AB42" s="14">
        <v>0</v>
      </c>
      <c r="AC42" s="14">
        <v>0</v>
      </c>
      <c r="AD42" s="15" t="str">
        <f t="shared" si="31"/>
        <v>--</v>
      </c>
      <c r="AE42" s="14">
        <v>16546</v>
      </c>
      <c r="AF42" s="14">
        <v>14301</v>
      </c>
      <c r="AG42" s="15">
        <f t="shared" si="47"/>
        <v>0.8643176598573673</v>
      </c>
      <c r="AH42" s="14">
        <f t="shared" si="49"/>
        <v>33698</v>
      </c>
      <c r="AI42" s="14">
        <f t="shared" si="49"/>
        <v>28862</v>
      </c>
      <c r="AJ42" s="16">
        <f t="shared" si="50"/>
        <v>0.85648999940649295</v>
      </c>
      <c r="AK42" s="17"/>
      <c r="AL42" s="14">
        <f t="shared" si="51"/>
        <v>3986.5</v>
      </c>
      <c r="AM42" s="14">
        <f t="shared" si="51"/>
        <v>3556.5</v>
      </c>
      <c r="AN42" s="15">
        <f t="shared" si="37"/>
        <v>0.89213595886115638</v>
      </c>
      <c r="AO42" s="14">
        <f t="shared" si="52"/>
        <v>31636</v>
      </c>
      <c r="AP42" s="14">
        <f t="shared" si="52"/>
        <v>27438.5</v>
      </c>
      <c r="AQ42" s="15">
        <f t="shared" si="39"/>
        <v>0.86731887722847389</v>
      </c>
      <c r="AR42" s="14">
        <f t="shared" si="53"/>
        <v>0</v>
      </c>
      <c r="AS42" s="14">
        <f t="shared" si="53"/>
        <v>0</v>
      </c>
      <c r="AT42" s="15" t="str">
        <f t="shared" si="18"/>
        <v>--</v>
      </c>
      <c r="AU42" s="14">
        <f t="shared" si="54"/>
        <v>33178</v>
      </c>
      <c r="AV42" s="14">
        <f t="shared" si="54"/>
        <v>29467</v>
      </c>
      <c r="AW42" s="15">
        <f t="shared" si="41"/>
        <v>0.88814877328350117</v>
      </c>
      <c r="AX42" s="14">
        <f t="shared" si="55"/>
        <v>68800.5</v>
      </c>
      <c r="AY42" s="14">
        <f t="shared" si="55"/>
        <v>60462</v>
      </c>
      <c r="AZ42" s="16">
        <f t="shared" si="43"/>
        <v>0.87880175289423768</v>
      </c>
    </row>
    <row r="43" spans="1:52">
      <c r="A43">
        <v>526</v>
      </c>
      <c r="B43" s="25">
        <v>1</v>
      </c>
      <c r="C43" t="s">
        <v>31</v>
      </c>
      <c r="D43" s="13">
        <v>526</v>
      </c>
      <c r="E43" t="s">
        <v>31</v>
      </c>
      <c r="F43" s="14">
        <v>10566</v>
      </c>
      <c r="G43" s="14">
        <v>9000.5</v>
      </c>
      <c r="H43" s="15">
        <f t="shared" si="44"/>
        <v>0.85183607798599281</v>
      </c>
      <c r="I43" s="14">
        <v>23609.5</v>
      </c>
      <c r="J43" s="14">
        <v>19301</v>
      </c>
      <c r="K43" s="15">
        <f t="shared" si="45"/>
        <v>0.8175099006755755</v>
      </c>
      <c r="L43" s="14">
        <v>0</v>
      </c>
      <c r="M43" s="14">
        <v>0</v>
      </c>
      <c r="N43" s="15" t="str">
        <f t="shared" si="30"/>
        <v>--</v>
      </c>
      <c r="O43" s="14">
        <v>26409</v>
      </c>
      <c r="P43" s="14">
        <v>22262</v>
      </c>
      <c r="Q43" s="15">
        <f t="shared" si="56"/>
        <v>0.84297019955318264</v>
      </c>
      <c r="R43" s="14">
        <f t="shared" si="48"/>
        <v>60584.5</v>
      </c>
      <c r="S43" s="14">
        <f t="shared" si="48"/>
        <v>50563.5</v>
      </c>
      <c r="T43" s="16">
        <f t="shared" si="46"/>
        <v>0.83459465704924529</v>
      </c>
      <c r="U43" s="17"/>
      <c r="V43" s="14">
        <v>1254.5</v>
      </c>
      <c r="W43" s="14">
        <v>990.5</v>
      </c>
      <c r="X43" s="15">
        <f t="shared" si="32"/>
        <v>0.78955759266640091</v>
      </c>
      <c r="Y43" s="14">
        <v>23999.5</v>
      </c>
      <c r="Z43" s="14">
        <v>19954.5</v>
      </c>
      <c r="AA43" s="15">
        <f t="shared" si="35"/>
        <v>0.83145482197545784</v>
      </c>
      <c r="AB43" s="14">
        <v>0</v>
      </c>
      <c r="AC43" s="14">
        <v>0</v>
      </c>
      <c r="AD43" s="15" t="str">
        <f t="shared" si="31"/>
        <v>--</v>
      </c>
      <c r="AE43" s="14">
        <v>21876</v>
      </c>
      <c r="AF43" s="14">
        <v>18706</v>
      </c>
      <c r="AG43" s="15">
        <f t="shared" si="47"/>
        <v>0.85509233863594802</v>
      </c>
      <c r="AH43" s="14">
        <f t="shared" si="49"/>
        <v>47130</v>
      </c>
      <c r="AI43" s="14">
        <f t="shared" si="49"/>
        <v>39651</v>
      </c>
      <c r="AJ43" s="16">
        <f t="shared" si="50"/>
        <v>0.8413112667091025</v>
      </c>
      <c r="AK43" s="17"/>
      <c r="AL43" s="14">
        <f t="shared" si="51"/>
        <v>11820.5</v>
      </c>
      <c r="AM43" s="14">
        <f t="shared" si="51"/>
        <v>9991</v>
      </c>
      <c r="AN43" s="15">
        <f t="shared" si="37"/>
        <v>0.8452265132608604</v>
      </c>
      <c r="AO43" s="14">
        <f t="shared" si="52"/>
        <v>47609</v>
      </c>
      <c r="AP43" s="14">
        <f t="shared" si="52"/>
        <v>39255.5</v>
      </c>
      <c r="AQ43" s="15">
        <f t="shared" si="39"/>
        <v>0.82453947782982207</v>
      </c>
      <c r="AR43" s="14">
        <f t="shared" si="53"/>
        <v>0</v>
      </c>
      <c r="AS43" s="14">
        <f t="shared" si="53"/>
        <v>0</v>
      </c>
      <c r="AT43" s="15" t="str">
        <f t="shared" si="18"/>
        <v>--</v>
      </c>
      <c r="AU43" s="14">
        <f t="shared" si="54"/>
        <v>48285</v>
      </c>
      <c r="AV43" s="14">
        <f t="shared" si="54"/>
        <v>40968</v>
      </c>
      <c r="AW43" s="15">
        <f t="shared" si="41"/>
        <v>0.84846225535880704</v>
      </c>
      <c r="AX43" s="14">
        <f t="shared" si="55"/>
        <v>107714.5</v>
      </c>
      <c r="AY43" s="14">
        <f t="shared" si="55"/>
        <v>90214.5</v>
      </c>
      <c r="AZ43" s="16">
        <f t="shared" si="43"/>
        <v>0.83753347970793157</v>
      </c>
    </row>
    <row r="44" spans="1:52">
      <c r="A44">
        <v>528</v>
      </c>
      <c r="B44" s="25">
        <v>1</v>
      </c>
      <c r="C44" t="s">
        <v>33</v>
      </c>
      <c r="D44" s="13">
        <v>528</v>
      </c>
      <c r="E44" t="s">
        <v>79</v>
      </c>
      <c r="F44" s="14">
        <v>10492</v>
      </c>
      <c r="G44" s="14">
        <v>8092.5</v>
      </c>
      <c r="H44" s="15">
        <f t="shared" si="44"/>
        <v>0.7713019443385436</v>
      </c>
      <c r="I44" s="14">
        <v>37478</v>
      </c>
      <c r="J44" s="14">
        <v>29985</v>
      </c>
      <c r="K44" s="15">
        <f t="shared" si="45"/>
        <v>0.8000693740327659</v>
      </c>
      <c r="L44" s="14">
        <v>0</v>
      </c>
      <c r="M44" s="14">
        <v>0</v>
      </c>
      <c r="N44" s="15" t="str">
        <f t="shared" si="30"/>
        <v>--</v>
      </c>
      <c r="O44" s="14">
        <v>39990</v>
      </c>
      <c r="P44" s="14">
        <v>31581</v>
      </c>
      <c r="Q44" s="15">
        <f t="shared" si="56"/>
        <v>0.7897224306076519</v>
      </c>
      <c r="R44" s="14">
        <f t="shared" si="48"/>
        <v>87960</v>
      </c>
      <c r="S44" s="14">
        <f t="shared" si="48"/>
        <v>69658.5</v>
      </c>
      <c r="T44" s="16">
        <f t="shared" si="46"/>
        <v>0.79193383356070945</v>
      </c>
      <c r="U44" s="17"/>
      <c r="V44" s="14">
        <v>2692</v>
      </c>
      <c r="W44" s="14">
        <v>2011</v>
      </c>
      <c r="X44" s="15">
        <f t="shared" si="32"/>
        <v>0.74702823179791977</v>
      </c>
      <c r="Y44" s="14">
        <v>29762</v>
      </c>
      <c r="Z44" s="14">
        <v>22867</v>
      </c>
      <c r="AA44" s="15">
        <f t="shared" si="35"/>
        <v>0.76832874134802764</v>
      </c>
      <c r="AB44" s="14">
        <v>0</v>
      </c>
      <c r="AC44" s="14">
        <v>0</v>
      </c>
      <c r="AD44" s="15" t="str">
        <f t="shared" si="31"/>
        <v>--</v>
      </c>
      <c r="AE44" s="14">
        <v>32012</v>
      </c>
      <c r="AF44" s="14">
        <v>25600</v>
      </c>
      <c r="AG44" s="15">
        <f t="shared" si="47"/>
        <v>0.79970011245782835</v>
      </c>
      <c r="AH44" s="14">
        <f t="shared" si="49"/>
        <v>64466</v>
      </c>
      <c r="AI44" s="14">
        <f t="shared" si="49"/>
        <v>50478</v>
      </c>
      <c r="AJ44" s="16">
        <f t="shared" si="50"/>
        <v>0.78301740452331459</v>
      </c>
      <c r="AK44" s="17"/>
      <c r="AL44" s="14">
        <f t="shared" si="51"/>
        <v>13184</v>
      </c>
      <c r="AM44" s="14">
        <f t="shared" si="51"/>
        <v>10103.5</v>
      </c>
      <c r="AN44" s="15">
        <f t="shared" si="37"/>
        <v>0.7663455703883495</v>
      </c>
      <c r="AO44" s="14">
        <f t="shared" si="52"/>
        <v>67240</v>
      </c>
      <c r="AP44" s="14">
        <f t="shared" si="52"/>
        <v>52852</v>
      </c>
      <c r="AQ44" s="15">
        <f t="shared" si="39"/>
        <v>0.78602022605591915</v>
      </c>
      <c r="AR44" s="14">
        <f t="shared" si="53"/>
        <v>0</v>
      </c>
      <c r="AS44" s="14">
        <f t="shared" si="53"/>
        <v>0</v>
      </c>
      <c r="AT44" s="15" t="str">
        <f t="shared" si="18"/>
        <v>--</v>
      </c>
      <c r="AU44" s="14">
        <f t="shared" si="54"/>
        <v>72002</v>
      </c>
      <c r="AV44" s="14">
        <f t="shared" si="54"/>
        <v>57181</v>
      </c>
      <c r="AW44" s="15">
        <f t="shared" si="41"/>
        <v>0.79415849559734453</v>
      </c>
      <c r="AX44" s="14">
        <f t="shared" si="55"/>
        <v>152426</v>
      </c>
      <c r="AY44" s="14">
        <f t="shared" si="55"/>
        <v>120136.5</v>
      </c>
      <c r="AZ44" s="16">
        <f t="shared" si="43"/>
        <v>0.78816278062797684</v>
      </c>
    </row>
    <row r="45" spans="1:52">
      <c r="A45">
        <v>524</v>
      </c>
      <c r="B45" s="25">
        <v>1</v>
      </c>
      <c r="C45" t="s">
        <v>34</v>
      </c>
      <c r="D45" s="13">
        <v>524</v>
      </c>
      <c r="E45" t="s">
        <v>34</v>
      </c>
      <c r="F45" s="14">
        <v>21048</v>
      </c>
      <c r="G45" s="14">
        <v>17964</v>
      </c>
      <c r="H45" s="15">
        <f t="shared" si="44"/>
        <v>0.85347776510832385</v>
      </c>
      <c r="I45" s="14">
        <v>36515</v>
      </c>
      <c r="J45" s="14">
        <v>30238</v>
      </c>
      <c r="K45" s="15">
        <f t="shared" si="45"/>
        <v>0.82809804190058878</v>
      </c>
      <c r="L45" s="14">
        <v>0</v>
      </c>
      <c r="M45" s="14">
        <v>0</v>
      </c>
      <c r="N45" s="15" t="str">
        <f t="shared" si="30"/>
        <v>--</v>
      </c>
      <c r="O45" s="14">
        <v>38529</v>
      </c>
      <c r="P45" s="14">
        <v>32632</v>
      </c>
      <c r="Q45" s="15">
        <f t="shared" si="56"/>
        <v>0.84694645591632278</v>
      </c>
      <c r="R45" s="14">
        <f t="shared" si="48"/>
        <v>96092</v>
      </c>
      <c r="S45" s="14">
        <f t="shared" si="48"/>
        <v>80834</v>
      </c>
      <c r="T45" s="16">
        <f t="shared" si="46"/>
        <v>0.84121466927527788</v>
      </c>
      <c r="U45" s="17"/>
      <c r="V45" s="14">
        <v>6419</v>
      </c>
      <c r="W45" s="14">
        <v>5429</v>
      </c>
      <c r="X45" s="15">
        <f t="shared" si="32"/>
        <v>0.84577036921638882</v>
      </c>
      <c r="Y45" s="14">
        <v>54311</v>
      </c>
      <c r="Z45" s="14">
        <v>44550</v>
      </c>
      <c r="AA45" s="15">
        <f t="shared" si="35"/>
        <v>0.82027581889488321</v>
      </c>
      <c r="AB45" s="14">
        <v>0</v>
      </c>
      <c r="AC45" s="14">
        <v>0</v>
      </c>
      <c r="AD45" s="15" t="str">
        <f t="shared" si="31"/>
        <v>--</v>
      </c>
      <c r="AE45" s="14">
        <v>53612</v>
      </c>
      <c r="AF45" s="14">
        <v>43912</v>
      </c>
      <c r="AG45" s="15">
        <f t="shared" si="47"/>
        <v>0.81907035738267553</v>
      </c>
      <c r="AH45" s="14">
        <f t="shared" si="49"/>
        <v>114342</v>
      </c>
      <c r="AI45" s="14">
        <f t="shared" si="49"/>
        <v>93891</v>
      </c>
      <c r="AJ45" s="16">
        <f t="shared" si="50"/>
        <v>0.82114183764495985</v>
      </c>
      <c r="AK45" s="17"/>
      <c r="AL45" s="14">
        <f t="shared" si="51"/>
        <v>27467</v>
      </c>
      <c r="AM45" s="14">
        <f t="shared" si="51"/>
        <v>23393</v>
      </c>
      <c r="AN45" s="15">
        <f t="shared" si="37"/>
        <v>0.85167655732333347</v>
      </c>
      <c r="AO45" s="14">
        <f t="shared" si="52"/>
        <v>90826</v>
      </c>
      <c r="AP45" s="14">
        <f t="shared" si="52"/>
        <v>74788</v>
      </c>
      <c r="AQ45" s="15">
        <f t="shared" si="39"/>
        <v>0.82342060643428094</v>
      </c>
      <c r="AR45" s="14">
        <f t="shared" si="53"/>
        <v>0</v>
      </c>
      <c r="AS45" s="14">
        <f t="shared" si="53"/>
        <v>0</v>
      </c>
      <c r="AT45" s="15" t="str">
        <f t="shared" si="18"/>
        <v>--</v>
      </c>
      <c r="AU45" s="14">
        <f t="shared" si="54"/>
        <v>92141</v>
      </c>
      <c r="AV45" s="14">
        <f t="shared" si="54"/>
        <v>76544</v>
      </c>
      <c r="AW45" s="15">
        <f t="shared" si="41"/>
        <v>0.83072682085065286</v>
      </c>
      <c r="AX45" s="14">
        <f t="shared" si="55"/>
        <v>210434</v>
      </c>
      <c r="AY45" s="14">
        <f t="shared" si="55"/>
        <v>174725</v>
      </c>
      <c r="AZ45" s="16">
        <f t="shared" si="43"/>
        <v>0.83030783998783464</v>
      </c>
    </row>
    <row r="46" spans="1:52">
      <c r="A46">
        <v>527</v>
      </c>
      <c r="B46" s="25">
        <v>1</v>
      </c>
      <c r="C46" t="s">
        <v>35</v>
      </c>
      <c r="D46" s="13">
        <v>527</v>
      </c>
      <c r="E46" t="s">
        <v>35</v>
      </c>
      <c r="F46" s="14">
        <v>4937</v>
      </c>
      <c r="G46" s="14">
        <v>4024</v>
      </c>
      <c r="H46" s="15">
        <f t="shared" si="44"/>
        <v>0.81506988049422724</v>
      </c>
      <c r="I46" s="14">
        <v>15508.5</v>
      </c>
      <c r="J46" s="14">
        <v>12595</v>
      </c>
      <c r="K46" s="15">
        <f t="shared" si="45"/>
        <v>0.81213528065254537</v>
      </c>
      <c r="L46" s="14">
        <v>0</v>
      </c>
      <c r="M46" s="14">
        <v>0</v>
      </c>
      <c r="N46" s="15" t="str">
        <f t="shared" si="30"/>
        <v>--</v>
      </c>
      <c r="O46" s="14">
        <v>15553.34</v>
      </c>
      <c r="P46" s="14">
        <v>13194.34</v>
      </c>
      <c r="Q46" s="15">
        <f t="shared" si="56"/>
        <v>0.84832839763034817</v>
      </c>
      <c r="R46" s="14">
        <f t="shared" si="48"/>
        <v>35998.839999999997</v>
      </c>
      <c r="S46" s="14">
        <f t="shared" si="48"/>
        <v>29813.34</v>
      </c>
      <c r="T46" s="16">
        <f t="shared" si="46"/>
        <v>0.82817501897283363</v>
      </c>
      <c r="U46" s="17"/>
      <c r="V46" s="14">
        <v>1015</v>
      </c>
      <c r="W46" s="14">
        <v>826</v>
      </c>
      <c r="X46" s="15">
        <f t="shared" si="32"/>
        <v>0.81379310344827582</v>
      </c>
      <c r="Y46" s="14">
        <v>15531</v>
      </c>
      <c r="Z46" s="14">
        <v>12126</v>
      </c>
      <c r="AA46" s="15">
        <f t="shared" si="35"/>
        <v>0.78076105852810507</v>
      </c>
      <c r="AB46" s="14">
        <v>0</v>
      </c>
      <c r="AC46" s="14">
        <v>0</v>
      </c>
      <c r="AD46" s="15" t="str">
        <f t="shared" si="31"/>
        <v>--</v>
      </c>
      <c r="AE46" s="14">
        <v>13098</v>
      </c>
      <c r="AF46" s="14">
        <v>11217</v>
      </c>
      <c r="AG46" s="15">
        <f t="shared" si="47"/>
        <v>0.85639028859367838</v>
      </c>
      <c r="AH46" s="14">
        <f t="shared" si="49"/>
        <v>29644</v>
      </c>
      <c r="AI46" s="14">
        <f t="shared" si="49"/>
        <v>24169</v>
      </c>
      <c r="AJ46" s="16">
        <f t="shared" si="50"/>
        <v>0.81530832546215082</v>
      </c>
      <c r="AK46" s="17"/>
      <c r="AL46" s="14">
        <f t="shared" si="51"/>
        <v>5952</v>
      </c>
      <c r="AM46" s="14">
        <f t="shared" si="51"/>
        <v>4850</v>
      </c>
      <c r="AN46" s="15">
        <f t="shared" si="37"/>
        <v>0.81485215053763438</v>
      </c>
      <c r="AO46" s="14">
        <f t="shared" si="52"/>
        <v>31039.5</v>
      </c>
      <c r="AP46" s="14">
        <f t="shared" si="52"/>
        <v>24721</v>
      </c>
      <c r="AQ46" s="15">
        <f t="shared" si="39"/>
        <v>0.79643679827316805</v>
      </c>
      <c r="AR46" s="14">
        <f t="shared" si="53"/>
        <v>0</v>
      </c>
      <c r="AS46" s="14">
        <f t="shared" si="53"/>
        <v>0</v>
      </c>
      <c r="AT46" s="15" t="str">
        <f t="shared" si="18"/>
        <v>--</v>
      </c>
      <c r="AU46" s="14">
        <f t="shared" si="54"/>
        <v>28651.34</v>
      </c>
      <c r="AV46" s="14">
        <f t="shared" si="54"/>
        <v>24411.34</v>
      </c>
      <c r="AW46" s="15">
        <f t="shared" si="41"/>
        <v>0.85201390231661067</v>
      </c>
      <c r="AX46" s="14">
        <f t="shared" si="55"/>
        <v>65642.84</v>
      </c>
      <c r="AY46" s="14">
        <f t="shared" si="55"/>
        <v>53982.34</v>
      </c>
      <c r="AZ46" s="16">
        <f t="shared" si="43"/>
        <v>0.82236448026928755</v>
      </c>
    </row>
    <row r="47" spans="1:52">
      <c r="A47">
        <v>535</v>
      </c>
      <c r="B47" s="25">
        <v>1</v>
      </c>
      <c r="C47" t="s">
        <v>36</v>
      </c>
      <c r="D47" s="13">
        <v>535</v>
      </c>
      <c r="E47" t="s">
        <v>36</v>
      </c>
      <c r="F47" s="14">
        <v>18249.5</v>
      </c>
      <c r="G47" s="14">
        <v>14701</v>
      </c>
      <c r="H47" s="15">
        <f t="shared" si="44"/>
        <v>0.80555631661141402</v>
      </c>
      <c r="I47" s="14">
        <v>36673</v>
      </c>
      <c r="J47" s="14">
        <v>28273.5</v>
      </c>
      <c r="K47" s="15">
        <f t="shared" si="45"/>
        <v>0.77096228833201541</v>
      </c>
      <c r="L47" s="14">
        <v>0</v>
      </c>
      <c r="M47" s="14">
        <v>0</v>
      </c>
      <c r="N47" s="15" t="str">
        <f t="shared" si="30"/>
        <v>--</v>
      </c>
      <c r="O47" s="14">
        <v>48196</v>
      </c>
      <c r="P47" s="14">
        <v>39149.5</v>
      </c>
      <c r="Q47" s="15">
        <f t="shared" si="56"/>
        <v>0.81229770105402943</v>
      </c>
      <c r="R47" s="14">
        <f t="shared" si="48"/>
        <v>103118.5</v>
      </c>
      <c r="S47" s="14">
        <f t="shared" si="48"/>
        <v>82124</v>
      </c>
      <c r="T47" s="16">
        <f t="shared" si="46"/>
        <v>0.79640413698802837</v>
      </c>
      <c r="U47" s="17"/>
      <c r="V47" s="14">
        <v>3013.5</v>
      </c>
      <c r="W47" s="14">
        <v>2407.5</v>
      </c>
      <c r="X47" s="15">
        <f t="shared" si="32"/>
        <v>0.7989049278247885</v>
      </c>
      <c r="Y47" s="14">
        <v>25817.5</v>
      </c>
      <c r="Z47" s="14">
        <v>20403.5</v>
      </c>
      <c r="AA47" s="15">
        <f t="shared" si="35"/>
        <v>0.79029727897743773</v>
      </c>
      <c r="AB47" s="14">
        <v>0</v>
      </c>
      <c r="AC47" s="14">
        <v>0</v>
      </c>
      <c r="AD47" s="15" t="str">
        <f t="shared" si="31"/>
        <v>--</v>
      </c>
      <c r="AE47" s="14">
        <v>25178.5</v>
      </c>
      <c r="AF47" s="14">
        <v>20472</v>
      </c>
      <c r="AG47" s="15">
        <f t="shared" si="47"/>
        <v>0.81307464702027521</v>
      </c>
      <c r="AH47" s="14">
        <f t="shared" si="49"/>
        <v>54009.5</v>
      </c>
      <c r="AI47" s="14">
        <f t="shared" si="49"/>
        <v>43283</v>
      </c>
      <c r="AJ47" s="16">
        <f t="shared" si="50"/>
        <v>0.80139605069478514</v>
      </c>
      <c r="AK47" s="17"/>
      <c r="AL47" s="14">
        <f t="shared" si="51"/>
        <v>21263</v>
      </c>
      <c r="AM47" s="14">
        <f t="shared" si="51"/>
        <v>17108.5</v>
      </c>
      <c r="AN47" s="15">
        <f t="shared" si="37"/>
        <v>0.80461364812114944</v>
      </c>
      <c r="AO47" s="14">
        <f t="shared" si="52"/>
        <v>62490.5</v>
      </c>
      <c r="AP47" s="14">
        <f t="shared" si="52"/>
        <v>48677</v>
      </c>
      <c r="AQ47" s="15">
        <f t="shared" si="39"/>
        <v>0.77895040046087005</v>
      </c>
      <c r="AR47" s="14">
        <f t="shared" si="53"/>
        <v>0</v>
      </c>
      <c r="AS47" s="14">
        <f t="shared" si="53"/>
        <v>0</v>
      </c>
      <c r="AT47" s="15" t="str">
        <f t="shared" si="18"/>
        <v>--</v>
      </c>
      <c r="AU47" s="14">
        <f t="shared" si="54"/>
        <v>73374.5</v>
      </c>
      <c r="AV47" s="14">
        <f t="shared" si="54"/>
        <v>59621.5</v>
      </c>
      <c r="AW47" s="15">
        <f t="shared" si="41"/>
        <v>0.81256431048933897</v>
      </c>
      <c r="AX47" s="14">
        <f t="shared" si="55"/>
        <v>157128</v>
      </c>
      <c r="AY47" s="14">
        <f t="shared" si="55"/>
        <v>125407</v>
      </c>
      <c r="AZ47" s="16">
        <f t="shared" si="43"/>
        <v>0.79812000407311234</v>
      </c>
    </row>
    <row r="48" spans="1:52">
      <c r="A48">
        <v>505</v>
      </c>
      <c r="B48" s="25">
        <v>1</v>
      </c>
      <c r="C48" t="s">
        <v>37</v>
      </c>
      <c r="D48" s="13">
        <v>505</v>
      </c>
      <c r="E48" t="s">
        <v>37</v>
      </c>
      <c r="F48" s="14">
        <v>11920</v>
      </c>
      <c r="G48" s="14">
        <v>10328</v>
      </c>
      <c r="H48" s="15">
        <f t="shared" si="44"/>
        <v>0.86644295302013419</v>
      </c>
      <c r="I48" s="14">
        <v>23143</v>
      </c>
      <c r="J48" s="14">
        <v>18604.5</v>
      </c>
      <c r="K48" s="15">
        <f t="shared" si="45"/>
        <v>0.80389318584453184</v>
      </c>
      <c r="L48" s="14">
        <v>0</v>
      </c>
      <c r="M48" s="14">
        <v>0</v>
      </c>
      <c r="N48" s="15" t="str">
        <f t="shared" si="30"/>
        <v>--</v>
      </c>
      <c r="O48" s="14">
        <v>22434.5</v>
      </c>
      <c r="P48" s="14">
        <v>18526</v>
      </c>
      <c r="Q48" s="15">
        <f t="shared" si="56"/>
        <v>0.82578172011856743</v>
      </c>
      <c r="R48" s="14">
        <f t="shared" si="48"/>
        <v>57497.5</v>
      </c>
      <c r="S48" s="14">
        <f t="shared" si="48"/>
        <v>47458.5</v>
      </c>
      <c r="T48" s="16">
        <f t="shared" si="46"/>
        <v>0.82540110439584324</v>
      </c>
      <c r="U48" s="17"/>
      <c r="V48" s="14">
        <v>1644</v>
      </c>
      <c r="W48" s="14">
        <v>1357</v>
      </c>
      <c r="X48" s="15">
        <f t="shared" si="32"/>
        <v>0.82542579075425793</v>
      </c>
      <c r="Y48" s="14">
        <v>30008</v>
      </c>
      <c r="Z48" s="14">
        <v>23282</v>
      </c>
      <c r="AA48" s="15">
        <f t="shared" si="35"/>
        <v>0.77585977072780588</v>
      </c>
      <c r="AB48" s="14">
        <v>0</v>
      </c>
      <c r="AC48" s="14">
        <v>0</v>
      </c>
      <c r="AD48" s="15" t="str">
        <f t="shared" si="31"/>
        <v>--</v>
      </c>
      <c r="AE48" s="14">
        <v>26196</v>
      </c>
      <c r="AF48" s="14">
        <v>21156</v>
      </c>
      <c r="AG48" s="15">
        <f t="shared" si="47"/>
        <v>0.80760421438387542</v>
      </c>
      <c r="AH48" s="14">
        <f t="shared" si="49"/>
        <v>57848</v>
      </c>
      <c r="AI48" s="14">
        <f t="shared" si="49"/>
        <v>45795</v>
      </c>
      <c r="AJ48" s="16">
        <f t="shared" si="50"/>
        <v>0.79164361775688008</v>
      </c>
      <c r="AK48" s="17"/>
      <c r="AL48" s="14">
        <f t="shared" si="51"/>
        <v>13564</v>
      </c>
      <c r="AM48" s="14">
        <f t="shared" si="51"/>
        <v>11685</v>
      </c>
      <c r="AN48" s="15">
        <f t="shared" si="37"/>
        <v>0.86147154231790035</v>
      </c>
      <c r="AO48" s="14">
        <f t="shared" si="52"/>
        <v>53151</v>
      </c>
      <c r="AP48" s="14">
        <f t="shared" si="52"/>
        <v>41886.5</v>
      </c>
      <c r="AQ48" s="15">
        <f t="shared" si="39"/>
        <v>0.78806607589697275</v>
      </c>
      <c r="AR48" s="14">
        <f t="shared" si="53"/>
        <v>0</v>
      </c>
      <c r="AS48" s="14">
        <f t="shared" si="53"/>
        <v>0</v>
      </c>
      <c r="AT48" s="15" t="str">
        <f t="shared" si="18"/>
        <v>--</v>
      </c>
      <c r="AU48" s="14">
        <f t="shared" si="54"/>
        <v>48630.5</v>
      </c>
      <c r="AV48" s="14">
        <f t="shared" si="54"/>
        <v>39682</v>
      </c>
      <c r="AW48" s="15">
        <f t="shared" si="41"/>
        <v>0.81598996514533062</v>
      </c>
      <c r="AX48" s="14">
        <f t="shared" si="55"/>
        <v>115345.5</v>
      </c>
      <c r="AY48" s="14">
        <f t="shared" si="55"/>
        <v>93253.5</v>
      </c>
      <c r="AZ48" s="16">
        <f t="shared" si="43"/>
        <v>0.80847107169330401</v>
      </c>
    </row>
    <row r="49" spans="1:52">
      <c r="A49">
        <v>515</v>
      </c>
      <c r="B49" s="25">
        <v>1</v>
      </c>
      <c r="C49" t="s">
        <v>38</v>
      </c>
      <c r="D49" s="13">
        <v>515</v>
      </c>
      <c r="E49" t="s">
        <v>38</v>
      </c>
      <c r="F49" s="14">
        <v>6479</v>
      </c>
      <c r="G49" s="14">
        <v>4078</v>
      </c>
      <c r="H49" s="15">
        <f t="shared" si="44"/>
        <v>0.62941812008025932</v>
      </c>
      <c r="I49" s="14">
        <v>16413.5</v>
      </c>
      <c r="J49" s="14">
        <v>8123</v>
      </c>
      <c r="K49" s="15">
        <f t="shared" si="45"/>
        <v>0.49489749291741553</v>
      </c>
      <c r="L49" s="14">
        <v>0</v>
      </c>
      <c r="M49" s="14">
        <v>0</v>
      </c>
      <c r="N49" s="15" t="str">
        <f t="shared" si="30"/>
        <v>--</v>
      </c>
      <c r="O49" s="14">
        <v>17089</v>
      </c>
      <c r="P49" s="14">
        <v>8675</v>
      </c>
      <c r="Q49" s="15">
        <f t="shared" si="56"/>
        <v>0.5076364913101995</v>
      </c>
      <c r="R49" s="14">
        <f t="shared" si="48"/>
        <v>39981.5</v>
      </c>
      <c r="S49" s="14">
        <f t="shared" si="48"/>
        <v>20876</v>
      </c>
      <c r="T49" s="16">
        <f t="shared" si="46"/>
        <v>0.52214149043932823</v>
      </c>
      <c r="U49" s="17"/>
      <c r="V49" s="14">
        <v>2066</v>
      </c>
      <c r="W49" s="14">
        <v>998</v>
      </c>
      <c r="X49" s="15">
        <f t="shared" si="32"/>
        <v>0.48305905130687321</v>
      </c>
      <c r="Y49" s="14">
        <v>12991</v>
      </c>
      <c r="Z49" s="14">
        <v>8709</v>
      </c>
      <c r="AA49" s="15">
        <f t="shared" si="35"/>
        <v>0.67038719113232237</v>
      </c>
      <c r="AB49" s="14">
        <v>0</v>
      </c>
      <c r="AC49" s="14">
        <v>0</v>
      </c>
      <c r="AD49" s="15" t="str">
        <f t="shared" si="31"/>
        <v>--</v>
      </c>
      <c r="AE49" s="14">
        <v>11632</v>
      </c>
      <c r="AF49" s="14">
        <v>8275</v>
      </c>
      <c r="AG49" s="15">
        <f t="shared" si="47"/>
        <v>0.71139958734525444</v>
      </c>
      <c r="AH49" s="14">
        <f t="shared" si="49"/>
        <v>26689</v>
      </c>
      <c r="AI49" s="14">
        <f t="shared" si="49"/>
        <v>17982</v>
      </c>
      <c r="AJ49" s="16">
        <f t="shared" si="50"/>
        <v>0.67376072539248377</v>
      </c>
      <c r="AK49" s="17"/>
      <c r="AL49" s="14">
        <f t="shared" si="51"/>
        <v>8545</v>
      </c>
      <c r="AM49" s="14">
        <f t="shared" si="51"/>
        <v>5076</v>
      </c>
      <c r="AN49" s="15">
        <f t="shared" si="37"/>
        <v>0.59403159742539502</v>
      </c>
      <c r="AO49" s="14">
        <f t="shared" si="52"/>
        <v>29404.5</v>
      </c>
      <c r="AP49" s="14">
        <f t="shared" si="52"/>
        <v>16832</v>
      </c>
      <c r="AQ49" s="15">
        <f t="shared" si="39"/>
        <v>0.57242939005934468</v>
      </c>
      <c r="AR49" s="14">
        <f t="shared" si="53"/>
        <v>0</v>
      </c>
      <c r="AS49" s="14">
        <f t="shared" si="53"/>
        <v>0</v>
      </c>
      <c r="AT49" s="15" t="str">
        <f t="shared" si="18"/>
        <v>--</v>
      </c>
      <c r="AU49" s="14">
        <f t="shared" si="54"/>
        <v>28721</v>
      </c>
      <c r="AV49" s="14">
        <f t="shared" si="54"/>
        <v>16950</v>
      </c>
      <c r="AW49" s="15">
        <f t="shared" si="41"/>
        <v>0.59016050973155532</v>
      </c>
      <c r="AX49" s="14">
        <f t="shared" si="55"/>
        <v>66670.5</v>
      </c>
      <c r="AY49" s="14">
        <f t="shared" si="55"/>
        <v>38858</v>
      </c>
      <c r="AZ49" s="16">
        <f t="shared" si="43"/>
        <v>0.58283648690200318</v>
      </c>
    </row>
    <row r="50" spans="1:52">
      <c r="A50">
        <v>521</v>
      </c>
      <c r="B50" s="25">
        <v>1</v>
      </c>
      <c r="C50" t="s">
        <v>39</v>
      </c>
      <c r="D50" s="13">
        <v>521</v>
      </c>
      <c r="E50" t="s">
        <v>39</v>
      </c>
      <c r="F50" s="14">
        <v>3232.5</v>
      </c>
      <c r="G50" s="14">
        <v>2812</v>
      </c>
      <c r="H50" s="15">
        <f t="shared" si="44"/>
        <v>0.8699149265274555</v>
      </c>
      <c r="I50" s="14">
        <v>5756.5</v>
      </c>
      <c r="J50" s="14">
        <v>4885</v>
      </c>
      <c r="K50" s="15">
        <f t="shared" si="45"/>
        <v>0.84860592373838273</v>
      </c>
      <c r="L50" s="14">
        <v>0</v>
      </c>
      <c r="M50" s="14">
        <v>0</v>
      </c>
      <c r="N50" s="15" t="str">
        <f t="shared" si="30"/>
        <v>--</v>
      </c>
      <c r="O50" s="14">
        <v>5856.5</v>
      </c>
      <c r="P50" s="14">
        <v>5142.5</v>
      </c>
      <c r="Q50" s="15">
        <f t="shared" si="56"/>
        <v>0.87808417997097243</v>
      </c>
      <c r="R50" s="14">
        <f t="shared" si="48"/>
        <v>14845.5</v>
      </c>
      <c r="S50" s="14">
        <f t="shared" si="48"/>
        <v>12839.5</v>
      </c>
      <c r="T50" s="16">
        <f t="shared" si="46"/>
        <v>0.86487487790913076</v>
      </c>
      <c r="U50" s="17"/>
      <c r="V50" s="14">
        <v>866</v>
      </c>
      <c r="W50" s="14">
        <v>821</v>
      </c>
      <c r="X50" s="15">
        <f t="shared" si="32"/>
        <v>0.94803695150115475</v>
      </c>
      <c r="Y50" s="14">
        <v>15628.5</v>
      </c>
      <c r="Z50" s="14">
        <v>13371</v>
      </c>
      <c r="AA50" s="15">
        <f t="shared" si="35"/>
        <v>0.85555235627219506</v>
      </c>
      <c r="AB50" s="14">
        <v>0</v>
      </c>
      <c r="AC50" s="14">
        <v>0</v>
      </c>
      <c r="AD50" s="15" t="str">
        <f t="shared" si="31"/>
        <v>--</v>
      </c>
      <c r="AE50" s="14">
        <v>13327.5</v>
      </c>
      <c r="AF50" s="14">
        <v>12045</v>
      </c>
      <c r="AG50" s="15">
        <f t="shared" si="47"/>
        <v>0.90377039954980309</v>
      </c>
      <c r="AH50" s="14">
        <f t="shared" si="49"/>
        <v>29822</v>
      </c>
      <c r="AI50" s="14">
        <f t="shared" si="49"/>
        <v>26237</v>
      </c>
      <c r="AJ50" s="16">
        <f t="shared" si="50"/>
        <v>0.87978673462544432</v>
      </c>
      <c r="AK50" s="17"/>
      <c r="AL50" s="14">
        <f t="shared" si="51"/>
        <v>4098.5</v>
      </c>
      <c r="AM50" s="14">
        <f t="shared" si="51"/>
        <v>3633</v>
      </c>
      <c r="AN50" s="15">
        <f t="shared" si="37"/>
        <v>0.88642186165670367</v>
      </c>
      <c r="AO50" s="14">
        <f t="shared" si="52"/>
        <v>21385</v>
      </c>
      <c r="AP50" s="14">
        <f t="shared" si="52"/>
        <v>18256</v>
      </c>
      <c r="AQ50" s="15">
        <f t="shared" si="39"/>
        <v>0.85368248772504096</v>
      </c>
      <c r="AR50" s="14">
        <f t="shared" si="53"/>
        <v>0</v>
      </c>
      <c r="AS50" s="14">
        <f t="shared" si="53"/>
        <v>0</v>
      </c>
      <c r="AT50" s="15" t="str">
        <f t="shared" si="18"/>
        <v>--</v>
      </c>
      <c r="AU50" s="14">
        <f t="shared" si="54"/>
        <v>19184</v>
      </c>
      <c r="AV50" s="14">
        <f t="shared" si="54"/>
        <v>17187.5</v>
      </c>
      <c r="AW50" s="15">
        <f t="shared" si="41"/>
        <v>0.89592889908256879</v>
      </c>
      <c r="AX50" s="14">
        <f t="shared" si="55"/>
        <v>44667.5</v>
      </c>
      <c r="AY50" s="14">
        <f t="shared" si="55"/>
        <v>39076.5</v>
      </c>
      <c r="AZ50" s="16">
        <f t="shared" si="43"/>
        <v>0.87483069345721165</v>
      </c>
    </row>
    <row r="51" spans="1:52">
      <c r="A51">
        <v>537</v>
      </c>
      <c r="B51" s="25">
        <v>1</v>
      </c>
      <c r="C51" t="s">
        <v>40</v>
      </c>
      <c r="D51" s="13">
        <v>537</v>
      </c>
      <c r="E51" t="s">
        <v>40</v>
      </c>
      <c r="F51" s="14">
        <v>3738.5</v>
      </c>
      <c r="G51" s="14">
        <v>3613.5</v>
      </c>
      <c r="H51" s="15">
        <f t="shared" si="44"/>
        <v>0.96656412999866259</v>
      </c>
      <c r="I51" s="14">
        <v>10793.08</v>
      </c>
      <c r="J51" s="14">
        <v>10410.08</v>
      </c>
      <c r="K51" s="15">
        <f t="shared" si="45"/>
        <v>0.96451429990327131</v>
      </c>
      <c r="L51" s="14">
        <v>0</v>
      </c>
      <c r="M51" s="14">
        <v>0</v>
      </c>
      <c r="N51" s="15" t="str">
        <f t="shared" si="30"/>
        <v>--</v>
      </c>
      <c r="O51" s="14">
        <v>12102.81</v>
      </c>
      <c r="P51" s="14">
        <v>11825.81</v>
      </c>
      <c r="Q51" s="15">
        <f t="shared" si="56"/>
        <v>0.97711275315401958</v>
      </c>
      <c r="R51" s="14">
        <f t="shared" si="48"/>
        <v>26634.39</v>
      </c>
      <c r="S51" s="14">
        <f t="shared" si="48"/>
        <v>25849.39</v>
      </c>
      <c r="T51" s="16">
        <f t="shared" si="46"/>
        <v>0.97052682640751298</v>
      </c>
      <c r="U51" s="17"/>
      <c r="V51" s="14">
        <v>280</v>
      </c>
      <c r="W51" s="14">
        <v>273</v>
      </c>
      <c r="X51" s="15">
        <f t="shared" si="32"/>
        <v>0.97499999999999998</v>
      </c>
      <c r="Y51" s="14">
        <v>7232.3</v>
      </c>
      <c r="Z51" s="14">
        <v>6908.3</v>
      </c>
      <c r="AA51" s="15">
        <f t="shared" si="35"/>
        <v>0.95520097341094812</v>
      </c>
      <c r="AB51" s="14">
        <v>0</v>
      </c>
      <c r="AC51" s="14">
        <v>0</v>
      </c>
      <c r="AD51" s="15" t="str">
        <f t="shared" si="31"/>
        <v>--</v>
      </c>
      <c r="AE51" s="14">
        <v>5861.84</v>
      </c>
      <c r="AF51" s="14">
        <v>5739.84</v>
      </c>
      <c r="AG51" s="15">
        <f t="shared" si="47"/>
        <v>0.97918742237932122</v>
      </c>
      <c r="AH51" s="14">
        <f t="shared" si="49"/>
        <v>13374.14</v>
      </c>
      <c r="AI51" s="14">
        <f t="shared" si="49"/>
        <v>12921.14</v>
      </c>
      <c r="AJ51" s="16">
        <f t="shared" si="50"/>
        <v>0.96612866322619617</v>
      </c>
      <c r="AK51" s="17"/>
      <c r="AL51" s="14">
        <f t="shared" si="51"/>
        <v>4018.5</v>
      </c>
      <c r="AM51" s="14">
        <f t="shared" si="51"/>
        <v>3886.5</v>
      </c>
      <c r="AN51" s="15">
        <f t="shared" si="37"/>
        <v>0.9671519223590892</v>
      </c>
      <c r="AO51" s="14">
        <f t="shared" si="52"/>
        <v>18025.38</v>
      </c>
      <c r="AP51" s="14">
        <f t="shared" si="52"/>
        <v>17318.38</v>
      </c>
      <c r="AQ51" s="15">
        <f t="shared" si="39"/>
        <v>0.9607775259106881</v>
      </c>
      <c r="AR51" s="14">
        <f t="shared" si="53"/>
        <v>0</v>
      </c>
      <c r="AS51" s="14">
        <f t="shared" si="53"/>
        <v>0</v>
      </c>
      <c r="AT51" s="15" t="str">
        <f t="shared" si="18"/>
        <v>--</v>
      </c>
      <c r="AU51" s="14">
        <f t="shared" si="54"/>
        <v>17964.650000000001</v>
      </c>
      <c r="AV51" s="14">
        <f t="shared" si="54"/>
        <v>17565.650000000001</v>
      </c>
      <c r="AW51" s="15">
        <f t="shared" si="41"/>
        <v>0.97778971480101196</v>
      </c>
      <c r="AX51" s="14">
        <f t="shared" si="55"/>
        <v>40008.53</v>
      </c>
      <c r="AY51" s="14">
        <f t="shared" si="55"/>
        <v>38770.53</v>
      </c>
      <c r="AZ51" s="16">
        <f t="shared" si="43"/>
        <v>0.96905659868033145</v>
      </c>
    </row>
    <row r="52" spans="1:52">
      <c r="A52">
        <v>511</v>
      </c>
      <c r="B52" s="25">
        <v>1</v>
      </c>
      <c r="C52" t="s">
        <v>41</v>
      </c>
      <c r="D52" s="13">
        <v>511</v>
      </c>
      <c r="E52" t="s">
        <v>41</v>
      </c>
      <c r="F52" s="14">
        <v>9561.5</v>
      </c>
      <c r="G52" s="14">
        <v>8320.5</v>
      </c>
      <c r="H52" s="15">
        <f t="shared" si="44"/>
        <v>0.870208649270512</v>
      </c>
      <c r="I52" s="14">
        <v>20453</v>
      </c>
      <c r="J52" s="14">
        <v>15129.5</v>
      </c>
      <c r="K52" s="15">
        <f t="shared" si="45"/>
        <v>0.73972033442526763</v>
      </c>
      <c r="L52" s="14">
        <v>0</v>
      </c>
      <c r="M52" s="14">
        <v>0</v>
      </c>
      <c r="N52" s="15" t="str">
        <f t="shared" si="30"/>
        <v>--</v>
      </c>
      <c r="O52" s="14">
        <v>19821.5</v>
      </c>
      <c r="P52" s="14">
        <v>13621.5</v>
      </c>
      <c r="Q52" s="15">
        <f t="shared" si="56"/>
        <v>0.68720833438438056</v>
      </c>
      <c r="R52" s="14">
        <f t="shared" si="48"/>
        <v>49836</v>
      </c>
      <c r="S52" s="14">
        <f t="shared" si="48"/>
        <v>37071.5</v>
      </c>
      <c r="T52" s="16">
        <f t="shared" si="46"/>
        <v>0.74386989324985953</v>
      </c>
      <c r="U52" s="17"/>
      <c r="V52" s="14">
        <v>2928</v>
      </c>
      <c r="W52" s="14">
        <v>2567</v>
      </c>
      <c r="X52" s="15">
        <f t="shared" si="32"/>
        <v>0.87670765027322406</v>
      </c>
      <c r="Y52" s="14">
        <v>29980</v>
      </c>
      <c r="Z52" s="14">
        <v>24742</v>
      </c>
      <c r="AA52" s="15">
        <f t="shared" si="35"/>
        <v>0.8252835223482321</v>
      </c>
      <c r="AB52" s="14">
        <v>0</v>
      </c>
      <c r="AC52" s="14">
        <v>0</v>
      </c>
      <c r="AD52" s="15" t="str">
        <f t="shared" si="31"/>
        <v>--</v>
      </c>
      <c r="AE52" s="14">
        <v>27820</v>
      </c>
      <c r="AF52" s="14">
        <v>23821</v>
      </c>
      <c r="AG52" s="15">
        <f t="shared" si="47"/>
        <v>0.85625449317038105</v>
      </c>
      <c r="AH52" s="14">
        <f t="shared" si="49"/>
        <v>60728</v>
      </c>
      <c r="AI52" s="14">
        <f t="shared" si="49"/>
        <v>51130</v>
      </c>
      <c r="AJ52" s="16">
        <f t="shared" si="50"/>
        <v>0.84195099459886713</v>
      </c>
      <c r="AK52" s="17"/>
      <c r="AL52" s="14">
        <f t="shared" si="51"/>
        <v>12489.5</v>
      </c>
      <c r="AM52" s="14">
        <f t="shared" si="51"/>
        <v>10887.5</v>
      </c>
      <c r="AN52" s="15">
        <f t="shared" si="37"/>
        <v>0.87173225509427921</v>
      </c>
      <c r="AO52" s="14">
        <f t="shared" si="52"/>
        <v>50433</v>
      </c>
      <c r="AP52" s="14">
        <f t="shared" si="52"/>
        <v>39871.5</v>
      </c>
      <c r="AQ52" s="15">
        <f t="shared" si="39"/>
        <v>0.79058354648741891</v>
      </c>
      <c r="AR52" s="14">
        <f t="shared" si="53"/>
        <v>0</v>
      </c>
      <c r="AS52" s="14">
        <f t="shared" si="53"/>
        <v>0</v>
      </c>
      <c r="AT52" s="15" t="str">
        <f t="shared" si="18"/>
        <v>--</v>
      </c>
      <c r="AU52" s="14">
        <f t="shared" si="54"/>
        <v>47641.5</v>
      </c>
      <c r="AV52" s="14">
        <f t="shared" si="54"/>
        <v>37442.5</v>
      </c>
      <c r="AW52" s="15">
        <f t="shared" si="41"/>
        <v>0.78592193780632436</v>
      </c>
      <c r="AX52" s="14">
        <f t="shared" si="55"/>
        <v>110564</v>
      </c>
      <c r="AY52" s="14">
        <f t="shared" si="55"/>
        <v>88201.5</v>
      </c>
      <c r="AZ52" s="16">
        <f t="shared" si="43"/>
        <v>0.79774157953764335</v>
      </c>
    </row>
    <row r="53" spans="1:52">
      <c r="A53">
        <v>506</v>
      </c>
      <c r="B53" s="25">
        <v>1</v>
      </c>
      <c r="C53" t="s">
        <v>43</v>
      </c>
      <c r="D53" s="13">
        <v>506</v>
      </c>
      <c r="E53" t="s">
        <v>43</v>
      </c>
      <c r="F53" s="14">
        <v>1971.5</v>
      </c>
      <c r="G53" s="14">
        <v>1770.5</v>
      </c>
      <c r="H53" s="15">
        <f t="shared" si="44"/>
        <v>0.89804717220390562</v>
      </c>
      <c r="I53" s="14">
        <v>5974</v>
      </c>
      <c r="J53" s="14">
        <v>5368.5</v>
      </c>
      <c r="K53" s="15">
        <f t="shared" si="45"/>
        <v>0.89864412453967191</v>
      </c>
      <c r="L53" s="14">
        <v>0</v>
      </c>
      <c r="M53" s="14">
        <v>0</v>
      </c>
      <c r="N53" s="15" t="str">
        <f t="shared" si="30"/>
        <v>--</v>
      </c>
      <c r="O53" s="14">
        <v>6137.5</v>
      </c>
      <c r="P53" s="14">
        <v>5514.5</v>
      </c>
      <c r="Q53" s="15">
        <f t="shared" si="56"/>
        <v>0.89849287169042769</v>
      </c>
      <c r="R53" s="14">
        <f t="shared" si="48"/>
        <v>14083</v>
      </c>
      <c r="S53" s="14">
        <f t="shared" si="48"/>
        <v>12653.5</v>
      </c>
      <c r="T53" s="16">
        <f t="shared" si="46"/>
        <v>0.89849463892636516</v>
      </c>
      <c r="U53" s="17"/>
      <c r="V53" s="14">
        <v>285</v>
      </c>
      <c r="W53" s="14">
        <v>269</v>
      </c>
      <c r="X53" s="15">
        <f t="shared" si="32"/>
        <v>0.94385964912280707</v>
      </c>
      <c r="Y53" s="14">
        <v>8897</v>
      </c>
      <c r="Z53" s="14">
        <v>7750</v>
      </c>
      <c r="AA53" s="15">
        <f t="shared" si="35"/>
        <v>0.87108013937282225</v>
      </c>
      <c r="AB53" s="14">
        <v>0</v>
      </c>
      <c r="AC53" s="14">
        <v>0</v>
      </c>
      <c r="AD53" s="15" t="str">
        <f t="shared" si="31"/>
        <v>--</v>
      </c>
      <c r="AE53" s="14">
        <v>8365</v>
      </c>
      <c r="AF53" s="14">
        <v>7248.5</v>
      </c>
      <c r="AG53" s="15">
        <f t="shared" si="47"/>
        <v>0.86652719665271971</v>
      </c>
      <c r="AH53" s="14">
        <f t="shared" si="49"/>
        <v>17547</v>
      </c>
      <c r="AI53" s="14">
        <f t="shared" si="49"/>
        <v>15267.5</v>
      </c>
      <c r="AJ53" s="16">
        <f t="shared" si="50"/>
        <v>0.87009175357610991</v>
      </c>
      <c r="AK53" s="17"/>
      <c r="AL53" s="14">
        <f t="shared" si="51"/>
        <v>2256.5</v>
      </c>
      <c r="AM53" s="14">
        <f t="shared" si="51"/>
        <v>2039.5</v>
      </c>
      <c r="AN53" s="15">
        <f t="shared" si="37"/>
        <v>0.90383337026368271</v>
      </c>
      <c r="AO53" s="14">
        <f t="shared" si="52"/>
        <v>14871</v>
      </c>
      <c r="AP53" s="14">
        <f t="shared" si="52"/>
        <v>13118.5</v>
      </c>
      <c r="AQ53" s="15">
        <f t="shared" si="39"/>
        <v>0.88215318404949228</v>
      </c>
      <c r="AR53" s="14">
        <f t="shared" si="53"/>
        <v>0</v>
      </c>
      <c r="AS53" s="14">
        <f t="shared" si="53"/>
        <v>0</v>
      </c>
      <c r="AT53" s="15" t="str">
        <f t="shared" si="18"/>
        <v>--</v>
      </c>
      <c r="AU53" s="14">
        <f t="shared" si="54"/>
        <v>14502.5</v>
      </c>
      <c r="AV53" s="14">
        <f t="shared" si="54"/>
        <v>12763</v>
      </c>
      <c r="AW53" s="15">
        <f t="shared" si="41"/>
        <v>0.88005516290294772</v>
      </c>
      <c r="AX53" s="14">
        <f t="shared" si="55"/>
        <v>31630</v>
      </c>
      <c r="AY53" s="14">
        <f t="shared" si="55"/>
        <v>27921</v>
      </c>
      <c r="AZ53" s="16">
        <f t="shared" si="43"/>
        <v>0.88273790705026878</v>
      </c>
    </row>
    <row r="54" spans="1:52">
      <c r="A54">
        <v>531</v>
      </c>
      <c r="B54" s="25">
        <v>1</v>
      </c>
      <c r="C54" t="s">
        <v>44</v>
      </c>
      <c r="D54" s="13">
        <v>531</v>
      </c>
      <c r="E54" t="s">
        <v>44</v>
      </c>
      <c r="F54" s="14">
        <v>2319.5</v>
      </c>
      <c r="G54" s="14">
        <v>1968.5</v>
      </c>
      <c r="H54" s="15">
        <f t="shared" si="44"/>
        <v>0.8486742832507006</v>
      </c>
      <c r="I54" s="14">
        <v>3797.5</v>
      </c>
      <c r="J54" s="14">
        <v>3218</v>
      </c>
      <c r="K54" s="15">
        <f t="shared" si="45"/>
        <v>0.84739960500329159</v>
      </c>
      <c r="L54" s="14">
        <v>0</v>
      </c>
      <c r="M54" s="14">
        <v>0</v>
      </c>
      <c r="N54" s="15" t="str">
        <f t="shared" si="30"/>
        <v>--</v>
      </c>
      <c r="O54" s="14">
        <v>3478</v>
      </c>
      <c r="P54" s="14">
        <v>3032</v>
      </c>
      <c r="Q54" s="15">
        <f t="shared" si="56"/>
        <v>0.87176538240368029</v>
      </c>
      <c r="R54" s="14">
        <f t="shared" si="48"/>
        <v>9595</v>
      </c>
      <c r="S54" s="14">
        <f t="shared" si="48"/>
        <v>8218.5</v>
      </c>
      <c r="T54" s="16">
        <f t="shared" si="46"/>
        <v>0.85653986451276709</v>
      </c>
      <c r="U54" s="17"/>
      <c r="V54" s="14">
        <v>1279</v>
      </c>
      <c r="W54" s="14">
        <v>963</v>
      </c>
      <c r="X54" s="15">
        <f t="shared" si="32"/>
        <v>0.7529319781078968</v>
      </c>
      <c r="Y54" s="14">
        <v>10293</v>
      </c>
      <c r="Z54" s="14">
        <v>8682</v>
      </c>
      <c r="AA54" s="15">
        <f t="shared" si="35"/>
        <v>0.84348586417953952</v>
      </c>
      <c r="AB54" s="14">
        <v>0</v>
      </c>
      <c r="AC54" s="14">
        <v>0</v>
      </c>
      <c r="AD54" s="15" t="str">
        <f t="shared" si="31"/>
        <v>--</v>
      </c>
      <c r="AE54" s="14">
        <v>12123</v>
      </c>
      <c r="AF54" s="14">
        <v>10539.5</v>
      </c>
      <c r="AG54" s="15">
        <f t="shared" si="47"/>
        <v>0.86938051637383484</v>
      </c>
      <c r="AH54" s="14">
        <f t="shared" si="49"/>
        <v>23695</v>
      </c>
      <c r="AI54" s="14">
        <f t="shared" si="49"/>
        <v>20184.5</v>
      </c>
      <c r="AJ54" s="16">
        <f t="shared" si="50"/>
        <v>0.85184638109305766</v>
      </c>
      <c r="AK54" s="17"/>
      <c r="AL54" s="14">
        <f t="shared" si="51"/>
        <v>3598.5</v>
      </c>
      <c r="AM54" s="14">
        <f t="shared" si="51"/>
        <v>2931.5</v>
      </c>
      <c r="AN54" s="15">
        <f t="shared" si="37"/>
        <v>0.8146449909684591</v>
      </c>
      <c r="AO54" s="14">
        <f t="shared" si="52"/>
        <v>14090.5</v>
      </c>
      <c r="AP54" s="14">
        <f t="shared" si="52"/>
        <v>11900</v>
      </c>
      <c r="AQ54" s="15">
        <f t="shared" si="39"/>
        <v>0.8445406479542954</v>
      </c>
      <c r="AR54" s="14">
        <f t="shared" si="53"/>
        <v>0</v>
      </c>
      <c r="AS54" s="14">
        <f t="shared" si="53"/>
        <v>0</v>
      </c>
      <c r="AT54" s="15" t="str">
        <f t="shared" si="18"/>
        <v>--</v>
      </c>
      <c r="AU54" s="14">
        <f t="shared" si="54"/>
        <v>15601</v>
      </c>
      <c r="AV54" s="14">
        <f t="shared" si="54"/>
        <v>13571.5</v>
      </c>
      <c r="AW54" s="15">
        <f t="shared" si="41"/>
        <v>0.86991218511633872</v>
      </c>
      <c r="AX54" s="14">
        <f t="shared" si="55"/>
        <v>33290</v>
      </c>
      <c r="AY54" s="14">
        <f t="shared" si="55"/>
        <v>28403</v>
      </c>
      <c r="AZ54" s="16">
        <f t="shared" si="43"/>
        <v>0.8531991589065786</v>
      </c>
    </row>
    <row r="55" spans="1:52">
      <c r="A55">
        <v>510</v>
      </c>
      <c r="B55" s="25">
        <v>1</v>
      </c>
      <c r="C55" t="s">
        <v>45</v>
      </c>
      <c r="D55" s="13">
        <v>510</v>
      </c>
      <c r="E55" t="s">
        <v>45</v>
      </c>
      <c r="F55" s="14">
        <v>4578</v>
      </c>
      <c r="G55" s="14">
        <v>3818</v>
      </c>
      <c r="H55" s="15">
        <f t="shared" si="44"/>
        <v>0.83398864132809092</v>
      </c>
      <c r="I55" s="14">
        <v>15294</v>
      </c>
      <c r="J55" s="14">
        <v>11525</v>
      </c>
      <c r="K55" s="15">
        <f t="shared" si="45"/>
        <v>0.75356348894991498</v>
      </c>
      <c r="L55" s="14">
        <v>0</v>
      </c>
      <c r="M55" s="14">
        <v>0</v>
      </c>
      <c r="N55" s="15" t="str">
        <f t="shared" si="30"/>
        <v>--</v>
      </c>
      <c r="O55" s="14">
        <v>18628</v>
      </c>
      <c r="P55" s="14">
        <v>15271.5</v>
      </c>
      <c r="Q55" s="15">
        <f t="shared" si="56"/>
        <v>0.81981425810607689</v>
      </c>
      <c r="R55" s="14">
        <f t="shared" si="48"/>
        <v>38500</v>
      </c>
      <c r="S55" s="14">
        <f t="shared" si="48"/>
        <v>30614.5</v>
      </c>
      <c r="T55" s="16">
        <f t="shared" si="46"/>
        <v>0.79518181818181821</v>
      </c>
      <c r="U55" s="17"/>
      <c r="V55" s="14">
        <v>657</v>
      </c>
      <c r="W55" s="14">
        <v>482</v>
      </c>
      <c r="X55" s="15">
        <f t="shared" si="32"/>
        <v>0.73363774733637743</v>
      </c>
      <c r="Y55" s="14">
        <v>9770</v>
      </c>
      <c r="Z55" s="14">
        <v>7645</v>
      </c>
      <c r="AA55" s="15">
        <f t="shared" si="35"/>
        <v>0.78249744114636643</v>
      </c>
      <c r="AB55" s="14">
        <v>0</v>
      </c>
      <c r="AC55" s="14">
        <v>0</v>
      </c>
      <c r="AD55" s="15" t="str">
        <f t="shared" si="31"/>
        <v>--</v>
      </c>
      <c r="AE55" s="14">
        <v>12048.5</v>
      </c>
      <c r="AF55" s="14">
        <v>9344.5</v>
      </c>
      <c r="AG55" s="15">
        <f t="shared" si="47"/>
        <v>0.77557372287006676</v>
      </c>
      <c r="AH55" s="14">
        <f t="shared" si="49"/>
        <v>22475.5</v>
      </c>
      <c r="AI55" s="14">
        <f t="shared" si="49"/>
        <v>17471.5</v>
      </c>
      <c r="AJ55" s="16">
        <f t="shared" si="50"/>
        <v>0.77735756712865123</v>
      </c>
      <c r="AK55" s="17"/>
      <c r="AL55" s="14">
        <f t="shared" si="51"/>
        <v>5235</v>
      </c>
      <c r="AM55" s="14">
        <f t="shared" si="51"/>
        <v>4300</v>
      </c>
      <c r="AN55" s="15">
        <f t="shared" si="37"/>
        <v>0.82139446036294173</v>
      </c>
      <c r="AO55" s="14">
        <f t="shared" si="52"/>
        <v>25064</v>
      </c>
      <c r="AP55" s="14">
        <f t="shared" si="52"/>
        <v>19170</v>
      </c>
      <c r="AQ55" s="15">
        <f t="shared" si="39"/>
        <v>0.76484200446856043</v>
      </c>
      <c r="AR55" s="14">
        <f t="shared" si="53"/>
        <v>0</v>
      </c>
      <c r="AS55" s="14">
        <f t="shared" si="53"/>
        <v>0</v>
      </c>
      <c r="AT55" s="15" t="str">
        <f t="shared" si="18"/>
        <v>--</v>
      </c>
      <c r="AU55" s="14">
        <f t="shared" si="54"/>
        <v>30676.5</v>
      </c>
      <c r="AV55" s="14">
        <f t="shared" si="54"/>
        <v>24616</v>
      </c>
      <c r="AW55" s="15">
        <f t="shared" si="41"/>
        <v>0.80243834857301188</v>
      </c>
      <c r="AX55" s="14">
        <f t="shared" si="55"/>
        <v>60975.5</v>
      </c>
      <c r="AY55" s="14">
        <f t="shared" si="55"/>
        <v>48086</v>
      </c>
      <c r="AZ55" s="16">
        <f t="shared" si="43"/>
        <v>0.78861181950127512</v>
      </c>
    </row>
    <row r="56" spans="1:52">
      <c r="A56">
        <v>533</v>
      </c>
      <c r="B56" s="25">
        <v>1</v>
      </c>
      <c r="C56" t="s">
        <v>46</v>
      </c>
      <c r="D56" s="13">
        <v>533</v>
      </c>
      <c r="E56" t="s">
        <v>91</v>
      </c>
      <c r="F56" s="14">
        <v>2370.5</v>
      </c>
      <c r="G56" s="14">
        <v>2203</v>
      </c>
      <c r="H56" s="15">
        <f t="shared" si="44"/>
        <v>0.92933980172959296</v>
      </c>
      <c r="I56" s="14">
        <v>3937.5</v>
      </c>
      <c r="J56" s="14">
        <v>3580</v>
      </c>
      <c r="K56" s="15">
        <f t="shared" si="45"/>
        <v>0.90920634920634924</v>
      </c>
      <c r="L56" s="14">
        <v>0</v>
      </c>
      <c r="M56" s="14">
        <v>0</v>
      </c>
      <c r="N56" s="15" t="str">
        <f t="shared" si="30"/>
        <v>--</v>
      </c>
      <c r="O56" s="14">
        <v>4869</v>
      </c>
      <c r="P56" s="14">
        <v>4533</v>
      </c>
      <c r="Q56" s="15">
        <f t="shared" si="56"/>
        <v>0.93099199014171286</v>
      </c>
      <c r="R56" s="14">
        <f t="shared" si="48"/>
        <v>11177</v>
      </c>
      <c r="S56" s="14">
        <f t="shared" si="48"/>
        <v>10316</v>
      </c>
      <c r="T56" s="16">
        <f t="shared" si="46"/>
        <v>0.92296680683546573</v>
      </c>
      <c r="U56" s="17"/>
      <c r="V56" s="14">
        <v>173.75</v>
      </c>
      <c r="W56" s="14">
        <v>173.75</v>
      </c>
      <c r="X56" s="15">
        <f t="shared" si="32"/>
        <v>1</v>
      </c>
      <c r="Y56" s="14">
        <v>7570</v>
      </c>
      <c r="Z56" s="14">
        <v>6637.5</v>
      </c>
      <c r="AA56" s="15">
        <f t="shared" si="35"/>
        <v>0.87681638044914134</v>
      </c>
      <c r="AB56" s="14">
        <v>0</v>
      </c>
      <c r="AC56" s="14">
        <v>0</v>
      </c>
      <c r="AD56" s="15" t="str">
        <f t="shared" si="31"/>
        <v>--</v>
      </c>
      <c r="AE56" s="14">
        <v>6832.5</v>
      </c>
      <c r="AF56" s="14">
        <v>6304.5</v>
      </c>
      <c r="AG56" s="15">
        <f t="shared" si="47"/>
        <v>0.92272228320526894</v>
      </c>
      <c r="AH56" s="14">
        <f t="shared" si="49"/>
        <v>14576.25</v>
      </c>
      <c r="AI56" s="14">
        <f t="shared" si="49"/>
        <v>13115.75</v>
      </c>
      <c r="AJ56" s="16">
        <f t="shared" si="50"/>
        <v>0.89980276134122283</v>
      </c>
      <c r="AK56" s="17"/>
      <c r="AL56" s="14">
        <f t="shared" si="51"/>
        <v>2544.25</v>
      </c>
      <c r="AM56" s="14">
        <f t="shared" si="51"/>
        <v>2376.75</v>
      </c>
      <c r="AN56" s="15">
        <f t="shared" si="37"/>
        <v>0.93416527463889165</v>
      </c>
      <c r="AO56" s="14">
        <f t="shared" si="52"/>
        <v>11507.5</v>
      </c>
      <c r="AP56" s="14">
        <f t="shared" si="52"/>
        <v>10217.5</v>
      </c>
      <c r="AQ56" s="15">
        <f t="shared" si="39"/>
        <v>0.88789919617640667</v>
      </c>
      <c r="AR56" s="14">
        <f t="shared" si="53"/>
        <v>0</v>
      </c>
      <c r="AS56" s="14">
        <f t="shared" si="53"/>
        <v>0</v>
      </c>
      <c r="AT56" s="15" t="str">
        <f t="shared" si="18"/>
        <v>--</v>
      </c>
      <c r="AU56" s="14">
        <f t="shared" si="54"/>
        <v>11701.5</v>
      </c>
      <c r="AV56" s="14">
        <f t="shared" si="54"/>
        <v>10837.5</v>
      </c>
      <c r="AW56" s="15">
        <f t="shared" si="41"/>
        <v>0.92616331239584671</v>
      </c>
      <c r="AX56" s="14">
        <f t="shared" si="55"/>
        <v>25753.25</v>
      </c>
      <c r="AY56" s="14">
        <f t="shared" si="55"/>
        <v>23431.75</v>
      </c>
      <c r="AZ56" s="16">
        <f t="shared" si="43"/>
        <v>0.90985603758748901</v>
      </c>
    </row>
    <row r="57" spans="1:52">
      <c r="A57">
        <v>522</v>
      </c>
      <c r="B57" s="25">
        <v>1</v>
      </c>
      <c r="C57" t="s">
        <v>47</v>
      </c>
      <c r="D57" s="13">
        <v>522</v>
      </c>
      <c r="E57" t="s">
        <v>77</v>
      </c>
      <c r="F57" s="14">
        <v>13741.5</v>
      </c>
      <c r="G57" s="14">
        <v>10850.5</v>
      </c>
      <c r="H57" s="15">
        <f t="shared" si="44"/>
        <v>0.78961539861004981</v>
      </c>
      <c r="I57" s="14">
        <v>34555</v>
      </c>
      <c r="J57" s="14">
        <v>26559.5</v>
      </c>
      <c r="K57" s="15">
        <f t="shared" si="45"/>
        <v>0.76861525104905226</v>
      </c>
      <c r="L57" s="14">
        <v>0</v>
      </c>
      <c r="M57" s="14">
        <v>0</v>
      </c>
      <c r="N57" s="15" t="str">
        <f t="shared" si="30"/>
        <v>--</v>
      </c>
      <c r="O57" s="14">
        <v>36733.5</v>
      </c>
      <c r="P57" s="14">
        <v>29794</v>
      </c>
      <c r="Q57" s="15">
        <f t="shared" si="56"/>
        <v>0.81108524915948654</v>
      </c>
      <c r="R57" s="14">
        <f t="shared" si="48"/>
        <v>85030</v>
      </c>
      <c r="S57" s="14">
        <f t="shared" si="48"/>
        <v>67204</v>
      </c>
      <c r="T57" s="16">
        <f t="shared" si="46"/>
        <v>0.79035634481947548</v>
      </c>
      <c r="U57" s="17"/>
      <c r="V57" s="14">
        <v>5315</v>
      </c>
      <c r="W57" s="14">
        <v>4536</v>
      </c>
      <c r="X57" s="15">
        <f t="shared" si="32"/>
        <v>0.85343367826904981</v>
      </c>
      <c r="Y57" s="14">
        <v>41945</v>
      </c>
      <c r="Z57" s="14">
        <v>32004.5</v>
      </c>
      <c r="AA57" s="15">
        <f t="shared" si="35"/>
        <v>0.76301108594588152</v>
      </c>
      <c r="AB57" s="14">
        <v>0</v>
      </c>
      <c r="AC57" s="14">
        <v>0</v>
      </c>
      <c r="AD57" s="15" t="str">
        <f t="shared" si="31"/>
        <v>--</v>
      </c>
      <c r="AE57" s="14">
        <v>37960.5</v>
      </c>
      <c r="AF57" s="14">
        <v>30248.5</v>
      </c>
      <c r="AG57" s="15">
        <f t="shared" si="47"/>
        <v>0.79684145361625902</v>
      </c>
      <c r="AH57" s="14">
        <f t="shared" si="49"/>
        <v>85220.5</v>
      </c>
      <c r="AI57" s="14">
        <f t="shared" si="49"/>
        <v>66789</v>
      </c>
      <c r="AJ57" s="16">
        <f t="shared" si="50"/>
        <v>0.78371987960643275</v>
      </c>
      <c r="AK57" s="17"/>
      <c r="AL57" s="14">
        <f t="shared" si="51"/>
        <v>19056.5</v>
      </c>
      <c r="AM57" s="14">
        <f t="shared" si="51"/>
        <v>15386.5</v>
      </c>
      <c r="AN57" s="15">
        <f t="shared" si="37"/>
        <v>0.80741479285283235</v>
      </c>
      <c r="AO57" s="14">
        <f t="shared" si="52"/>
        <v>76500</v>
      </c>
      <c r="AP57" s="14">
        <f t="shared" si="52"/>
        <v>58564</v>
      </c>
      <c r="AQ57" s="15">
        <f t="shared" si="39"/>
        <v>0.76554248366013067</v>
      </c>
      <c r="AR57" s="14">
        <f t="shared" si="53"/>
        <v>0</v>
      </c>
      <c r="AS57" s="14">
        <f t="shared" si="53"/>
        <v>0</v>
      </c>
      <c r="AT57" s="15" t="str">
        <f t="shared" si="18"/>
        <v>--</v>
      </c>
      <c r="AU57" s="14">
        <f t="shared" si="54"/>
        <v>74694</v>
      </c>
      <c r="AV57" s="14">
        <f t="shared" si="54"/>
        <v>60042.5</v>
      </c>
      <c r="AW57" s="15">
        <f t="shared" si="41"/>
        <v>0.80384635981471064</v>
      </c>
      <c r="AX57" s="14">
        <f t="shared" si="55"/>
        <v>170250.5</v>
      </c>
      <c r="AY57" s="14">
        <f t="shared" si="55"/>
        <v>133993</v>
      </c>
      <c r="AZ57" s="16">
        <f t="shared" si="43"/>
        <v>0.78703439931160257</v>
      </c>
    </row>
    <row r="58" spans="1:52">
      <c r="A58">
        <v>534</v>
      </c>
      <c r="B58" s="25">
        <v>1</v>
      </c>
      <c r="C58" t="s">
        <v>48</v>
      </c>
      <c r="D58" s="13">
        <v>534</v>
      </c>
      <c r="E58" t="s">
        <v>48</v>
      </c>
      <c r="F58" s="14">
        <v>1655.5</v>
      </c>
      <c r="G58" s="14">
        <v>1594.5</v>
      </c>
      <c r="H58" s="15">
        <f t="shared" si="44"/>
        <v>0.96315312594382363</v>
      </c>
      <c r="I58" s="14">
        <v>4021</v>
      </c>
      <c r="J58" s="14">
        <v>3709</v>
      </c>
      <c r="K58" s="15">
        <f t="shared" si="45"/>
        <v>0.92240736135289725</v>
      </c>
      <c r="L58" s="14">
        <v>0</v>
      </c>
      <c r="M58" s="14">
        <v>0</v>
      </c>
      <c r="N58" s="15" t="str">
        <f t="shared" si="30"/>
        <v>--</v>
      </c>
      <c r="O58" s="14">
        <v>4393.5</v>
      </c>
      <c r="P58" s="14">
        <v>4111.5</v>
      </c>
      <c r="Q58" s="15">
        <f t="shared" si="56"/>
        <v>0.93581427108228066</v>
      </c>
      <c r="R58" s="14">
        <f t="shared" si="48"/>
        <v>10070</v>
      </c>
      <c r="S58" s="14">
        <f t="shared" si="48"/>
        <v>9415</v>
      </c>
      <c r="T58" s="16">
        <f t="shared" si="46"/>
        <v>0.93495531281032773</v>
      </c>
      <c r="U58" s="17"/>
      <c r="V58" s="14">
        <v>384</v>
      </c>
      <c r="W58" s="14">
        <v>381</v>
      </c>
      <c r="X58" s="15">
        <f t="shared" si="32"/>
        <v>0.9921875</v>
      </c>
      <c r="Y58" s="14">
        <v>5690</v>
      </c>
      <c r="Z58" s="14">
        <v>5424</v>
      </c>
      <c r="AA58" s="15">
        <f t="shared" si="35"/>
        <v>0.9532513181019332</v>
      </c>
      <c r="AB58" s="14">
        <v>0</v>
      </c>
      <c r="AC58" s="14">
        <v>0</v>
      </c>
      <c r="AD58" s="15" t="str">
        <f t="shared" si="31"/>
        <v>--</v>
      </c>
      <c r="AE58" s="14">
        <v>5432.5</v>
      </c>
      <c r="AF58" s="14">
        <v>5181.5</v>
      </c>
      <c r="AG58" s="15">
        <f t="shared" si="47"/>
        <v>0.95379659456971932</v>
      </c>
      <c r="AH58" s="14">
        <f t="shared" si="49"/>
        <v>11506.5</v>
      </c>
      <c r="AI58" s="14">
        <f t="shared" si="49"/>
        <v>10986.5</v>
      </c>
      <c r="AJ58" s="16">
        <f t="shared" si="50"/>
        <v>0.95480815191413548</v>
      </c>
      <c r="AK58" s="17"/>
      <c r="AL58" s="14">
        <f t="shared" si="51"/>
        <v>2039.5</v>
      </c>
      <c r="AM58" s="14">
        <f t="shared" si="51"/>
        <v>1975.5</v>
      </c>
      <c r="AN58" s="15">
        <f t="shared" si="37"/>
        <v>0.96861975974503556</v>
      </c>
      <c r="AO58" s="14">
        <f t="shared" si="52"/>
        <v>9711</v>
      </c>
      <c r="AP58" s="14">
        <f t="shared" si="52"/>
        <v>9133</v>
      </c>
      <c r="AQ58" s="15">
        <f t="shared" si="39"/>
        <v>0.94047986819071161</v>
      </c>
      <c r="AR58" s="14">
        <f t="shared" si="53"/>
        <v>0</v>
      </c>
      <c r="AS58" s="14">
        <f t="shared" si="53"/>
        <v>0</v>
      </c>
      <c r="AT58" s="15" t="str">
        <f t="shared" si="18"/>
        <v>--</v>
      </c>
      <c r="AU58" s="14">
        <f t="shared" si="54"/>
        <v>9826</v>
      </c>
      <c r="AV58" s="14">
        <f t="shared" si="54"/>
        <v>9293</v>
      </c>
      <c r="AW58" s="15">
        <f t="shared" si="41"/>
        <v>0.94575615713413397</v>
      </c>
      <c r="AX58" s="14">
        <f t="shared" si="55"/>
        <v>21576.5</v>
      </c>
      <c r="AY58" s="14">
        <f t="shared" si="55"/>
        <v>20401.5</v>
      </c>
      <c r="AZ58" s="16">
        <f t="shared" si="43"/>
        <v>0.94554260422218617</v>
      </c>
    </row>
    <row r="59" spans="1:52">
      <c r="A59">
        <v>504</v>
      </c>
      <c r="B59" s="25">
        <v>1</v>
      </c>
      <c r="C59" t="s">
        <v>49</v>
      </c>
      <c r="D59" s="13">
        <v>504</v>
      </c>
      <c r="E59" t="s">
        <v>49</v>
      </c>
      <c r="F59" s="14">
        <v>15555.5</v>
      </c>
      <c r="G59" s="14">
        <v>11144</v>
      </c>
      <c r="H59" s="15">
        <f t="shared" si="44"/>
        <v>0.71640255858056634</v>
      </c>
      <c r="I59" s="14">
        <v>36446.5</v>
      </c>
      <c r="J59" s="14">
        <v>25433</v>
      </c>
      <c r="K59" s="15">
        <f t="shared" si="45"/>
        <v>0.69781734871661205</v>
      </c>
      <c r="L59" s="14">
        <v>0</v>
      </c>
      <c r="M59" s="14">
        <v>0</v>
      </c>
      <c r="N59" s="15" t="str">
        <f t="shared" si="30"/>
        <v>--</v>
      </c>
      <c r="O59" s="14">
        <v>39742</v>
      </c>
      <c r="P59" s="14">
        <v>29500.5</v>
      </c>
      <c r="Q59" s="15">
        <f t="shared" si="56"/>
        <v>0.74230033717477728</v>
      </c>
      <c r="R59" s="14">
        <f t="shared" si="48"/>
        <v>91744</v>
      </c>
      <c r="S59" s="14">
        <f t="shared" si="48"/>
        <v>66077.5</v>
      </c>
      <c r="T59" s="16">
        <f t="shared" si="46"/>
        <v>0.72023783571677713</v>
      </c>
      <c r="U59" s="17"/>
      <c r="V59" s="14">
        <v>3328</v>
      </c>
      <c r="W59" s="14">
        <v>2846</v>
      </c>
      <c r="X59" s="15">
        <f t="shared" si="32"/>
        <v>0.85516826923076927</v>
      </c>
      <c r="Y59" s="14">
        <v>38098</v>
      </c>
      <c r="Z59" s="14">
        <v>27826</v>
      </c>
      <c r="AA59" s="15">
        <f t="shared" si="35"/>
        <v>0.73037954748280753</v>
      </c>
      <c r="AB59" s="14">
        <v>0</v>
      </c>
      <c r="AC59" s="14">
        <v>0</v>
      </c>
      <c r="AD59" s="15" t="str">
        <f t="shared" si="31"/>
        <v>--</v>
      </c>
      <c r="AE59" s="14">
        <v>30585.5</v>
      </c>
      <c r="AF59" s="14">
        <v>23981</v>
      </c>
      <c r="AG59" s="15">
        <f t="shared" si="47"/>
        <v>0.78406434421539617</v>
      </c>
      <c r="AH59" s="14">
        <f t="shared" si="49"/>
        <v>72011.5</v>
      </c>
      <c r="AI59" s="14">
        <f t="shared" si="49"/>
        <v>54653</v>
      </c>
      <c r="AJ59" s="16">
        <f t="shared" si="50"/>
        <v>0.75894822354762781</v>
      </c>
      <c r="AK59" s="17"/>
      <c r="AL59" s="14">
        <f t="shared" si="51"/>
        <v>18883.5</v>
      </c>
      <c r="AM59" s="14">
        <f t="shared" si="51"/>
        <v>13990</v>
      </c>
      <c r="AN59" s="15">
        <f t="shared" si="37"/>
        <v>0.74085842137315649</v>
      </c>
      <c r="AO59" s="14">
        <f t="shared" si="52"/>
        <v>74544.5</v>
      </c>
      <c r="AP59" s="14">
        <f t="shared" si="52"/>
        <v>53259</v>
      </c>
      <c r="AQ59" s="15">
        <f t="shared" si="39"/>
        <v>0.71445914856226822</v>
      </c>
      <c r="AR59" s="14">
        <f t="shared" si="53"/>
        <v>0</v>
      </c>
      <c r="AS59" s="14">
        <f t="shared" si="53"/>
        <v>0</v>
      </c>
      <c r="AT59" s="15" t="str">
        <f t="shared" si="18"/>
        <v>--</v>
      </c>
      <c r="AU59" s="14">
        <f t="shared" si="54"/>
        <v>70327.5</v>
      </c>
      <c r="AV59" s="14">
        <f t="shared" si="54"/>
        <v>53481.5</v>
      </c>
      <c r="AW59" s="15">
        <f t="shared" si="41"/>
        <v>0.76046354555472606</v>
      </c>
      <c r="AX59" s="14">
        <f t="shared" si="55"/>
        <v>163755.5</v>
      </c>
      <c r="AY59" s="14">
        <f t="shared" si="55"/>
        <v>120730.5</v>
      </c>
      <c r="AZ59" s="16">
        <f t="shared" si="43"/>
        <v>0.73726073322728092</v>
      </c>
    </row>
    <row r="60" spans="1:52">
      <c r="A60">
        <v>516</v>
      </c>
      <c r="B60" s="25">
        <v>1</v>
      </c>
      <c r="C60" t="s">
        <v>50</v>
      </c>
      <c r="D60" s="13">
        <v>516</v>
      </c>
      <c r="E60" t="s">
        <v>50</v>
      </c>
      <c r="F60" s="2">
        <v>13861</v>
      </c>
      <c r="G60" s="2">
        <v>10037</v>
      </c>
      <c r="H60" s="1">
        <f t="shared" si="44"/>
        <v>0.72411802900223654</v>
      </c>
      <c r="I60" s="2">
        <v>37157.5</v>
      </c>
      <c r="J60" s="2">
        <v>24629</v>
      </c>
      <c r="K60" s="1">
        <f t="shared" si="45"/>
        <v>0.66282715467940523</v>
      </c>
      <c r="L60" s="2">
        <v>0</v>
      </c>
      <c r="M60" s="2">
        <v>0</v>
      </c>
      <c r="N60" s="1" t="str">
        <f t="shared" si="30"/>
        <v>--</v>
      </c>
      <c r="O60" s="2">
        <v>39909</v>
      </c>
      <c r="P60" s="2">
        <v>27638.5</v>
      </c>
      <c r="Q60" s="1">
        <f t="shared" si="56"/>
        <v>0.69253802400461051</v>
      </c>
      <c r="R60" s="2">
        <f t="shared" si="48"/>
        <v>90927.5</v>
      </c>
      <c r="S60" s="2">
        <f t="shared" si="48"/>
        <v>62304.5</v>
      </c>
      <c r="T60" s="3">
        <f t="shared" si="46"/>
        <v>0.6852107448241731</v>
      </c>
      <c r="U60" s="4"/>
      <c r="V60" s="2">
        <v>4903</v>
      </c>
      <c r="W60" s="2">
        <v>3746</v>
      </c>
      <c r="X60" s="1">
        <f t="shared" si="32"/>
        <v>0.76402202733020597</v>
      </c>
      <c r="Y60" s="2">
        <v>38736.5</v>
      </c>
      <c r="Z60" s="2">
        <v>25271.5</v>
      </c>
      <c r="AA60" s="1">
        <f t="shared" si="35"/>
        <v>0.65239502794521964</v>
      </c>
      <c r="AB60" s="2">
        <v>0</v>
      </c>
      <c r="AC60" s="2">
        <v>0</v>
      </c>
      <c r="AD60" s="1" t="str">
        <f t="shared" si="31"/>
        <v>--</v>
      </c>
      <c r="AE60" s="2">
        <v>33577</v>
      </c>
      <c r="AF60" s="2">
        <v>22604.5</v>
      </c>
      <c r="AG60" s="1">
        <f t="shared" si="47"/>
        <v>0.67321380707031597</v>
      </c>
      <c r="AH60" s="2">
        <f t="shared" si="49"/>
        <v>77216.5</v>
      </c>
      <c r="AI60" s="2">
        <f t="shared" si="49"/>
        <v>51622</v>
      </c>
      <c r="AJ60" s="3">
        <f t="shared" si="50"/>
        <v>0.66853586992417424</v>
      </c>
      <c r="AK60" s="4"/>
      <c r="AL60" s="2">
        <f t="shared" si="51"/>
        <v>18764</v>
      </c>
      <c r="AM60" s="2">
        <f t="shared" si="51"/>
        <v>13783</v>
      </c>
      <c r="AN60" s="1">
        <f t="shared" si="37"/>
        <v>0.73454487316137285</v>
      </c>
      <c r="AO60" s="2">
        <f t="shared" si="52"/>
        <v>75894</v>
      </c>
      <c r="AP60" s="2">
        <f t="shared" si="52"/>
        <v>49900.5</v>
      </c>
      <c r="AQ60" s="1">
        <f t="shared" si="39"/>
        <v>0.65750256937307294</v>
      </c>
      <c r="AR60" s="2">
        <f t="shared" si="53"/>
        <v>0</v>
      </c>
      <c r="AS60" s="2">
        <f t="shared" si="53"/>
        <v>0</v>
      </c>
      <c r="AT60" s="1" t="str">
        <f t="shared" si="18"/>
        <v>--</v>
      </c>
      <c r="AU60" s="2">
        <f t="shared" si="54"/>
        <v>73486</v>
      </c>
      <c r="AV60" s="2">
        <f t="shared" si="54"/>
        <v>50243</v>
      </c>
      <c r="AW60" s="1">
        <f t="shared" si="41"/>
        <v>0.68370846147565523</v>
      </c>
      <c r="AX60" s="2">
        <f t="shared" si="55"/>
        <v>168144</v>
      </c>
      <c r="AY60" s="2">
        <f t="shared" si="55"/>
        <v>113926.5</v>
      </c>
      <c r="AZ60" s="3">
        <f t="shared" si="43"/>
        <v>0.67755316871253213</v>
      </c>
    </row>
    <row r="61" spans="1:52">
      <c r="F61" s="14"/>
      <c r="G61" s="14"/>
      <c r="H61" s="15"/>
      <c r="I61" s="14"/>
      <c r="J61" s="14"/>
      <c r="K61" s="15"/>
      <c r="L61" s="14"/>
      <c r="M61" s="14"/>
      <c r="N61" s="15"/>
      <c r="O61" s="14"/>
      <c r="P61" s="14"/>
      <c r="Q61" s="15"/>
      <c r="R61" s="14"/>
      <c r="S61" s="14"/>
      <c r="T61" s="16"/>
      <c r="U61" s="17"/>
      <c r="V61" s="14"/>
      <c r="W61" s="14"/>
      <c r="X61" s="15"/>
      <c r="Y61" s="14"/>
      <c r="Z61" s="14"/>
      <c r="AA61" s="15"/>
      <c r="AB61" s="14"/>
      <c r="AC61" s="14"/>
      <c r="AD61" s="15"/>
      <c r="AE61" s="14"/>
      <c r="AF61" s="14"/>
      <c r="AG61" s="15"/>
      <c r="AH61" s="14"/>
      <c r="AI61" s="14"/>
      <c r="AJ61" s="16"/>
      <c r="AK61" s="17"/>
      <c r="AL61" s="14"/>
      <c r="AM61" s="14"/>
      <c r="AN61" s="15"/>
      <c r="AO61" s="14"/>
      <c r="AP61" s="14"/>
      <c r="AQ61" s="15"/>
      <c r="AR61" s="14"/>
      <c r="AS61" s="14"/>
      <c r="AT61" s="15"/>
      <c r="AU61" s="14"/>
      <c r="AV61" s="14"/>
      <c r="AW61" s="15"/>
      <c r="AX61" s="14"/>
      <c r="AY61" s="14"/>
      <c r="AZ61" s="16"/>
    </row>
    <row r="62" spans="1:52">
      <c r="C62" t="s">
        <v>94</v>
      </c>
      <c r="D62" s="13"/>
      <c r="E62" t="s">
        <v>94</v>
      </c>
      <c r="F62" s="14">
        <v>431178.9</v>
      </c>
      <c r="G62" s="14">
        <v>349194.85</v>
      </c>
      <c r="H62" s="15">
        <f t="shared" ref="H62" si="57">IF(F62=0,"--",G62/F62)</f>
        <v>0.80986070978890656</v>
      </c>
      <c r="I62" s="14">
        <v>984366.58</v>
      </c>
      <c r="J62" s="14">
        <v>755234.18</v>
      </c>
      <c r="K62" s="15">
        <f t="shared" ref="K62" si="58">IF(I62=0,"--",J62/I62)</f>
        <v>0.76722858673239402</v>
      </c>
      <c r="L62" s="14">
        <f>SUM(L11,L13:L26,L28:L60)</f>
        <v>0</v>
      </c>
      <c r="M62" s="14">
        <f>SUM(M11,M13:M26,M28:M60)</f>
        <v>0</v>
      </c>
      <c r="N62" s="15" t="str">
        <f t="shared" ref="N62" si="59">IF(L62=0,"--",M62/L62)</f>
        <v>--</v>
      </c>
      <c r="O62" s="14">
        <v>1081453</v>
      </c>
      <c r="P62" s="14">
        <v>858646.3</v>
      </c>
      <c r="Q62" s="15">
        <f t="shared" ref="Q62" si="60">IF(O62=0,"--",P62/O62)</f>
        <v>0.79397468036058905</v>
      </c>
      <c r="R62" s="14">
        <f t="shared" ref="R62:S62" si="61">SUM(O62,L62,I62,F62)</f>
        <v>2496998.48</v>
      </c>
      <c r="S62" s="14">
        <f t="shared" si="61"/>
        <v>1963075.33</v>
      </c>
      <c r="T62" s="16">
        <f t="shared" ref="T62" si="62">IF(R62=0,"--",S62/R62)</f>
        <v>0.78617401881638316</v>
      </c>
      <c r="U62" s="17"/>
      <c r="V62" s="14">
        <v>124326.65</v>
      </c>
      <c r="W62" s="14">
        <v>100816.25</v>
      </c>
      <c r="X62" s="15">
        <f t="shared" ref="X62" si="63">IF(V62=0,"--",W62/V62)</f>
        <v>0.81089814613359246</v>
      </c>
      <c r="Y62" s="14">
        <v>1128857.6000000001</v>
      </c>
      <c r="Z62" s="14">
        <v>893116.3</v>
      </c>
      <c r="AA62" s="15">
        <f t="shared" ref="AA62" si="64">IF(Y62=0,"--",Z62/Y62)</f>
        <v>0.79116825718319117</v>
      </c>
      <c r="AB62" s="14">
        <f>SUM(AB11,AB13:AB26,AB28:AB60)</f>
        <v>0</v>
      </c>
      <c r="AC62" s="14">
        <f>SUM(AC11,AC13:AC26,AC28:AC60)</f>
        <v>0</v>
      </c>
      <c r="AD62" s="15" t="str">
        <f t="shared" ref="AD62" si="65">IF(AB62=0,"--",AC62/AB62)</f>
        <v>--</v>
      </c>
      <c r="AE62" s="14">
        <v>1025948.14</v>
      </c>
      <c r="AF62" s="14">
        <v>839041.19</v>
      </c>
      <c r="AG62" s="15">
        <f t="shared" ref="AG62" si="66">IF(AE62=0,"--",AF62/AE62)</f>
        <v>0.81782027500922216</v>
      </c>
      <c r="AH62" s="14">
        <f t="shared" ref="AH62:AI62" si="67">SUM(AE62,AB62,Y62,V62)</f>
        <v>2279132.39</v>
      </c>
      <c r="AI62" s="14">
        <f t="shared" si="67"/>
        <v>1832973.74</v>
      </c>
      <c r="AJ62" s="16">
        <f t="shared" ref="AJ62" si="68">IF(AH62=0,"--",AI62/AH62)</f>
        <v>0.80424188960782572</v>
      </c>
      <c r="AK62" s="17"/>
      <c r="AL62" s="14">
        <f t="shared" ref="AL62:AM62" si="69">SUM(V62,F62)</f>
        <v>555505.55000000005</v>
      </c>
      <c r="AM62" s="14">
        <f t="shared" si="69"/>
        <v>450011.1</v>
      </c>
      <c r="AN62" s="15">
        <f t="shared" ref="AN62" si="70">IF(AL62=0,"--",AM62/AL62)</f>
        <v>0.81009289646161042</v>
      </c>
      <c r="AO62" s="14">
        <f t="shared" ref="AO62:AP62" si="71">SUM(Y62,I62)</f>
        <v>2113224.1800000002</v>
      </c>
      <c r="AP62" s="14">
        <f t="shared" si="71"/>
        <v>1648350.48</v>
      </c>
      <c r="AQ62" s="15">
        <f t="shared" ref="AQ62" si="72">IF(AO62=0,"--",AP62/AO62)</f>
        <v>0.78001685557090294</v>
      </c>
      <c r="AR62" s="14">
        <f t="shared" ref="AR62:AS62" si="73">SUM(AB62,L62)</f>
        <v>0</v>
      </c>
      <c r="AS62" s="14">
        <f t="shared" si="73"/>
        <v>0</v>
      </c>
      <c r="AT62" s="15" t="str">
        <f t="shared" ref="AT62" si="74">IF(AR62=0,"--",AS62/AR62)</f>
        <v>--</v>
      </c>
      <c r="AU62" s="14">
        <f t="shared" ref="AU62:AV62" si="75">SUM(AE62,O62)</f>
        <v>2107401.14</v>
      </c>
      <c r="AV62" s="14">
        <f t="shared" si="75"/>
        <v>1697687.49</v>
      </c>
      <c r="AW62" s="15">
        <f t="shared" ref="AW62" si="76">IF(AU62=0,"--",AV62/AU62)</f>
        <v>0.80558345432042422</v>
      </c>
      <c r="AX62" s="14">
        <f t="shared" ref="AX62:AY62" si="77">SUM(AU62,AR62,AO62,AL62)</f>
        <v>4776130.87</v>
      </c>
      <c r="AY62" s="14">
        <f t="shared" si="77"/>
        <v>3796049.07</v>
      </c>
      <c r="AZ62" s="16">
        <f t="shared" ref="AZ62" si="78">IF(AX62=0,"--",AY62/AX62)</f>
        <v>0.79479586580088823</v>
      </c>
    </row>
    <row r="63" spans="1:52"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</row>
    <row r="64" spans="1:52">
      <c r="A64" t="s">
        <v>52</v>
      </c>
      <c r="D64" t="s">
        <v>95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</row>
    <row r="65" spans="1:1">
      <c r="A65" t="s">
        <v>53</v>
      </c>
    </row>
    <row r="66" spans="1:1">
      <c r="A66" t="s">
        <v>54</v>
      </c>
    </row>
    <row r="67" spans="1:1">
      <c r="A67" t="s">
        <v>55</v>
      </c>
    </row>
    <row r="68" spans="1:1">
      <c r="A68" t="s">
        <v>56</v>
      </c>
    </row>
    <row r="69" spans="1:1">
      <c r="A69" t="s">
        <v>57</v>
      </c>
    </row>
  </sheetData>
  <printOptions horizontalCentered="1"/>
  <pageMargins left="0.5" right="0.5" top="1" bottom="1" header="0.5" footer="0.5"/>
  <pageSetup scale="65" fitToWidth="0" fitToHeight="0" orientation="landscape" r:id="rId1"/>
  <headerFooter>
    <oddHeader>&amp;L&amp;G&amp;CIllinois Community College Board
Table III-25
HOURS ATTEMPTED VS HOURS EARNED
BY TERM AND ENROLLMENT STATUS
FISCAL YEAR 2023</oddHeader>
    <oddFooter>&amp;LSOURCE OF DATA: ICCB Centralized Data System--Annual Enrollment (A1) Data</oddFooter>
  </headerFooter>
  <colBreaks count="2" manualBreakCount="2">
    <brk id="21" min="5" max="61" man="1"/>
    <brk id="37" min="5" max="61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DBIII-25</vt:lpstr>
      <vt:lpstr>'DBIII-25'!Print_Area</vt:lpstr>
      <vt:lpstr>'DBIII-25'!Print_Titles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mdufour</dc:creator>
  <cp:lastModifiedBy>Ferguson, Jana</cp:lastModifiedBy>
  <cp:lastPrinted>2023-11-30T15:16:56Z</cp:lastPrinted>
  <dcterms:created xsi:type="dcterms:W3CDTF">2014-01-17T14:58:30Z</dcterms:created>
  <dcterms:modified xsi:type="dcterms:W3CDTF">2023-12-21T16:55:14Z</dcterms:modified>
</cp:coreProperties>
</file>