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I\Final\"/>
    </mc:Choice>
  </mc:AlternateContent>
  <xr:revisionPtr revIDLastSave="0" documentId="13_ncr:1_{201C188A-598B-46E8-AD4D-F5AE83B18C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5" sheetId="2" r:id="rId1"/>
  </sheets>
  <definedNames>
    <definedName name="_AMO_UniqueIdentifier">"'3c0828eb-cae7-4b41-a27a-978e3ce18746'"</definedName>
    <definedName name="_xlnm.Print_Area" localSheetId="0">'DBIII-25'!$D$6:$BA$62</definedName>
    <definedName name="_xlnm.Print_Titles" localSheetId="0">'DBIII-25'!$D:$E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2" l="1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R12" i="2"/>
  <c r="S12" i="2"/>
  <c r="T12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30" i="2"/>
  <c r="S30" i="2"/>
  <c r="T30" i="2"/>
  <c r="R31" i="2"/>
  <c r="S31" i="2"/>
  <c r="T31" i="2"/>
  <c r="R32" i="2"/>
  <c r="S32" i="2"/>
  <c r="T32" i="2"/>
  <c r="AU12" i="2"/>
  <c r="AV12" i="2"/>
  <c r="AW12" i="2"/>
  <c r="AU14" i="2"/>
  <c r="AV14" i="2"/>
  <c r="AW14" i="2"/>
  <c r="AU15" i="2"/>
  <c r="AV15" i="2"/>
  <c r="AU16" i="2"/>
  <c r="AV16" i="2"/>
  <c r="AW16" i="2"/>
  <c r="AU17" i="2"/>
  <c r="AV17" i="2"/>
  <c r="AW17" i="2"/>
  <c r="AU18" i="2"/>
  <c r="AV18" i="2"/>
  <c r="AW18" i="2"/>
  <c r="AU19" i="2"/>
  <c r="AV19" i="2"/>
  <c r="AU20" i="2"/>
  <c r="AV20" i="2"/>
  <c r="AW20" i="2"/>
  <c r="AU21" i="2"/>
  <c r="AV21" i="2"/>
  <c r="AU22" i="2"/>
  <c r="AV22" i="2"/>
  <c r="AU23" i="2"/>
  <c r="AV23" i="2"/>
  <c r="AU24" i="2"/>
  <c r="AV24" i="2"/>
  <c r="AW24" i="2"/>
  <c r="AU25" i="2"/>
  <c r="AV25" i="2"/>
  <c r="AW25" i="2"/>
  <c r="AU26" i="2"/>
  <c r="AV26" i="2"/>
  <c r="AW26" i="2"/>
  <c r="AU27" i="2"/>
  <c r="AV27" i="2"/>
  <c r="AU28" i="2"/>
  <c r="AV28" i="2"/>
  <c r="AW28" i="2"/>
  <c r="AU30" i="2"/>
  <c r="AV30" i="2"/>
  <c r="AU31" i="2"/>
  <c r="AV31" i="2"/>
  <c r="AU32" i="2"/>
  <c r="AV32" i="2"/>
  <c r="AW32" i="2"/>
  <c r="AU33" i="2"/>
  <c r="AV33" i="2"/>
  <c r="AW33" i="2"/>
  <c r="AL12" i="2"/>
  <c r="AM12" i="2"/>
  <c r="AN12" i="2"/>
  <c r="AO12" i="2"/>
  <c r="AP12" i="2"/>
  <c r="AQ12" i="2"/>
  <c r="AL14" i="2"/>
  <c r="AM14" i="2"/>
  <c r="AN14" i="2"/>
  <c r="AO14" i="2"/>
  <c r="AP14" i="2"/>
  <c r="AL15" i="2"/>
  <c r="AM15" i="2"/>
  <c r="AN15" i="2"/>
  <c r="AO15" i="2"/>
  <c r="AP15" i="2"/>
  <c r="AQ15" i="2"/>
  <c r="AL16" i="2"/>
  <c r="AM16" i="2"/>
  <c r="AN16" i="2"/>
  <c r="AO16" i="2"/>
  <c r="AP16" i="2"/>
  <c r="AQ16" i="2"/>
  <c r="AL17" i="2"/>
  <c r="AM17" i="2"/>
  <c r="AO17" i="2"/>
  <c r="AP17" i="2"/>
  <c r="AQ17" i="2"/>
  <c r="AL18" i="2"/>
  <c r="AM18" i="2"/>
  <c r="AN18" i="2"/>
  <c r="AO18" i="2"/>
  <c r="AP18" i="2"/>
  <c r="AL19" i="2"/>
  <c r="AM19" i="2"/>
  <c r="AO19" i="2"/>
  <c r="AP19" i="2"/>
  <c r="AQ19" i="2"/>
  <c r="AL20" i="2"/>
  <c r="AM20" i="2"/>
  <c r="AN20" i="2"/>
  <c r="AO20" i="2"/>
  <c r="AP20" i="2"/>
  <c r="AQ20" i="2"/>
  <c r="AL21" i="2"/>
  <c r="AM21" i="2"/>
  <c r="AN21" i="2"/>
  <c r="AO21" i="2"/>
  <c r="AP21" i="2"/>
  <c r="AQ21" i="2"/>
  <c r="AL22" i="2"/>
  <c r="AM22" i="2"/>
  <c r="AN22" i="2"/>
  <c r="AO22" i="2"/>
  <c r="AP22" i="2"/>
  <c r="AY22" i="2"/>
  <c r="AL23" i="2"/>
  <c r="AM23" i="2"/>
  <c r="AO23" i="2"/>
  <c r="AP23" i="2"/>
  <c r="AQ23" i="2"/>
  <c r="AL24" i="2"/>
  <c r="AM24" i="2"/>
  <c r="AN24" i="2"/>
  <c r="AO24" i="2"/>
  <c r="AP24" i="2"/>
  <c r="AQ24" i="2"/>
  <c r="AL25" i="2"/>
  <c r="AM25" i="2"/>
  <c r="AN25" i="2"/>
  <c r="AO25" i="2"/>
  <c r="AP25" i="2"/>
  <c r="AQ25" i="2"/>
  <c r="AL26" i="2"/>
  <c r="AM26" i="2"/>
  <c r="AN26" i="2"/>
  <c r="AO26" i="2"/>
  <c r="AP26" i="2"/>
  <c r="AL27" i="2"/>
  <c r="AM27" i="2"/>
  <c r="AN27" i="2"/>
  <c r="AO27" i="2"/>
  <c r="AP27" i="2"/>
  <c r="AQ27" i="2"/>
  <c r="AL28" i="2"/>
  <c r="AM28" i="2"/>
  <c r="AN28" i="2"/>
  <c r="AO28" i="2"/>
  <c r="AP28" i="2"/>
  <c r="AQ28" i="2"/>
  <c r="AL30" i="2"/>
  <c r="AM30" i="2"/>
  <c r="AN30" i="2"/>
  <c r="AO30" i="2"/>
  <c r="AP30" i="2"/>
  <c r="AL31" i="2"/>
  <c r="AM31" i="2"/>
  <c r="AN31" i="2"/>
  <c r="AO31" i="2"/>
  <c r="AP31" i="2"/>
  <c r="AQ31" i="2"/>
  <c r="AL32" i="2"/>
  <c r="AM32" i="2"/>
  <c r="AN32" i="2"/>
  <c r="AO32" i="2"/>
  <c r="AP32" i="2"/>
  <c r="AQ32" i="2"/>
  <c r="AL33" i="2"/>
  <c r="AM33" i="2"/>
  <c r="AO33" i="2"/>
  <c r="AP33" i="2"/>
  <c r="AQ33" i="2"/>
  <c r="AG12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30" i="2"/>
  <c r="AG31" i="2"/>
  <c r="AG32" i="2"/>
  <c r="AG33" i="2"/>
  <c r="AG34" i="2"/>
  <c r="AA12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30" i="2"/>
  <c r="AA31" i="2"/>
  <c r="AA32" i="2"/>
  <c r="X12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30" i="2"/>
  <c r="X3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AY20" i="2"/>
  <c r="AY25" i="2"/>
  <c r="AY21" i="2"/>
  <c r="AX22" i="2"/>
  <c r="AY14" i="2"/>
  <c r="AN33" i="2"/>
  <c r="AN23" i="2"/>
  <c r="AN17" i="2"/>
  <c r="AY12" i="2"/>
  <c r="AX30" i="2"/>
  <c r="AY28" i="2"/>
  <c r="AY30" i="2"/>
  <c r="AZ30" i="2"/>
  <c r="AN19" i="2"/>
  <c r="AY23" i="2"/>
  <c r="AY33" i="2"/>
  <c r="AY31" i="2"/>
  <c r="AY17" i="2"/>
  <c r="AY15" i="2"/>
  <c r="AX12" i="2"/>
  <c r="AZ12" i="2"/>
  <c r="AQ30" i="2"/>
  <c r="AQ26" i="2"/>
  <c r="AQ22" i="2"/>
  <c r="AQ18" i="2"/>
  <c r="AQ14" i="2"/>
  <c r="AY32" i="2"/>
  <c r="AY26" i="2"/>
  <c r="AY24" i="2"/>
  <c r="AY18" i="2"/>
  <c r="AY16" i="2"/>
  <c r="AZ22" i="2"/>
  <c r="AX28" i="2"/>
  <c r="AY27" i="2"/>
  <c r="AX26" i="2"/>
  <c r="AX20" i="2"/>
  <c r="AZ20" i="2"/>
  <c r="AY19" i="2"/>
  <c r="AX18" i="2"/>
  <c r="AZ18" i="2"/>
  <c r="AZ28" i="2"/>
  <c r="AX14" i="2"/>
  <c r="AZ14" i="2"/>
  <c r="AX32" i="2"/>
  <c r="AW30" i="2"/>
  <c r="AX24" i="2"/>
  <c r="AZ24" i="2"/>
  <c r="AW22" i="2"/>
  <c r="AW21" i="2"/>
  <c r="AX16" i="2"/>
  <c r="AW27" i="2"/>
  <c r="AW19" i="2"/>
  <c r="AW31" i="2"/>
  <c r="AW23" i="2"/>
  <c r="AW15" i="2"/>
  <c r="AX33" i="2"/>
  <c r="AX31" i="2"/>
  <c r="AX27" i="2"/>
  <c r="AX25" i="2"/>
  <c r="AZ25" i="2"/>
  <c r="AX23" i="2"/>
  <c r="AZ23" i="2"/>
  <c r="AX21" i="2"/>
  <c r="AX19" i="2"/>
  <c r="AZ19" i="2"/>
  <c r="AX17" i="2"/>
  <c r="AZ17" i="2"/>
  <c r="AX15" i="2"/>
  <c r="AZ21" i="2"/>
  <c r="AZ15" i="2"/>
  <c r="AZ26" i="2"/>
  <c r="AZ33" i="2"/>
  <c r="AZ31" i="2"/>
  <c r="AZ27" i="2"/>
  <c r="AZ16" i="2"/>
  <c r="AZ32" i="2"/>
  <c r="AV62" i="2"/>
  <c r="AU62" i="2"/>
  <c r="AW62" i="2"/>
  <c r="AP62" i="2"/>
  <c r="AO62" i="2"/>
  <c r="AM62" i="2"/>
  <c r="AL62" i="2"/>
  <c r="AN62" i="2"/>
  <c r="AG62" i="2"/>
  <c r="AC62" i="2"/>
  <c r="AI62" i="2"/>
  <c r="AB62" i="2"/>
  <c r="AH62" i="2"/>
  <c r="AJ62" i="2"/>
  <c r="AA62" i="2"/>
  <c r="X62" i="2"/>
  <c r="Q62" i="2"/>
  <c r="L62" i="2"/>
  <c r="N62" i="2"/>
  <c r="M62" i="2"/>
  <c r="S62" i="2"/>
  <c r="K62" i="2"/>
  <c r="H62" i="2"/>
  <c r="AV60" i="2"/>
  <c r="AU60" i="2"/>
  <c r="AW60" i="2"/>
  <c r="AT60" i="2"/>
  <c r="AS60" i="2"/>
  <c r="AR60" i="2"/>
  <c r="AP60" i="2"/>
  <c r="AO60" i="2"/>
  <c r="AM60" i="2"/>
  <c r="AL60" i="2"/>
  <c r="AI60" i="2"/>
  <c r="AH60" i="2"/>
  <c r="AG60" i="2"/>
  <c r="AD60" i="2"/>
  <c r="AA60" i="2"/>
  <c r="X60" i="2"/>
  <c r="S60" i="2"/>
  <c r="R60" i="2"/>
  <c r="Q60" i="2"/>
  <c r="N60" i="2"/>
  <c r="K60" i="2"/>
  <c r="H60" i="2"/>
  <c r="AV59" i="2"/>
  <c r="AU59" i="2"/>
  <c r="AT59" i="2"/>
  <c r="AS59" i="2"/>
  <c r="AR59" i="2"/>
  <c r="AP59" i="2"/>
  <c r="AO59" i="2"/>
  <c r="AQ59" i="2"/>
  <c r="AM59" i="2"/>
  <c r="AL59" i="2"/>
  <c r="AI59" i="2"/>
  <c r="AH59" i="2"/>
  <c r="AJ59" i="2"/>
  <c r="AG59" i="2"/>
  <c r="AD59" i="2"/>
  <c r="AA59" i="2"/>
  <c r="X59" i="2"/>
  <c r="S59" i="2"/>
  <c r="R59" i="2"/>
  <c r="Q59" i="2"/>
  <c r="N59" i="2"/>
  <c r="K59" i="2"/>
  <c r="H59" i="2"/>
  <c r="AV58" i="2"/>
  <c r="AU58" i="2"/>
  <c r="AS58" i="2"/>
  <c r="AR58" i="2"/>
  <c r="AT58" i="2"/>
  <c r="AP58" i="2"/>
  <c r="AO58" i="2"/>
  <c r="AQ58" i="2"/>
  <c r="AM58" i="2"/>
  <c r="AL58" i="2"/>
  <c r="AI58" i="2"/>
  <c r="AH58" i="2"/>
  <c r="AJ58" i="2"/>
  <c r="AG58" i="2"/>
  <c r="AD58" i="2"/>
  <c r="AA58" i="2"/>
  <c r="X58" i="2"/>
  <c r="S58" i="2"/>
  <c r="R58" i="2"/>
  <c r="Q58" i="2"/>
  <c r="N58" i="2"/>
  <c r="K58" i="2"/>
  <c r="H58" i="2"/>
  <c r="AV57" i="2"/>
  <c r="AU57" i="2"/>
  <c r="AW57" i="2"/>
  <c r="AS57" i="2"/>
  <c r="AR57" i="2"/>
  <c r="AT57" i="2"/>
  <c r="AP57" i="2"/>
  <c r="AO57" i="2"/>
  <c r="AM57" i="2"/>
  <c r="AL57" i="2"/>
  <c r="AN57" i="2"/>
  <c r="AI57" i="2"/>
  <c r="AH57" i="2"/>
  <c r="AG57" i="2"/>
  <c r="AD57" i="2"/>
  <c r="AA57" i="2"/>
  <c r="X57" i="2"/>
  <c r="S57" i="2"/>
  <c r="R57" i="2"/>
  <c r="Q57" i="2"/>
  <c r="N57" i="2"/>
  <c r="K57" i="2"/>
  <c r="H57" i="2"/>
  <c r="AV56" i="2"/>
  <c r="AU56" i="2"/>
  <c r="AS56" i="2"/>
  <c r="AR56" i="2"/>
  <c r="AT56" i="2"/>
  <c r="AP56" i="2"/>
  <c r="AO56" i="2"/>
  <c r="AM56" i="2"/>
  <c r="AL56" i="2"/>
  <c r="AN56" i="2"/>
  <c r="AI56" i="2"/>
  <c r="AH56" i="2"/>
  <c r="AJ56" i="2"/>
  <c r="AG56" i="2"/>
  <c r="AD56" i="2"/>
  <c r="AA56" i="2"/>
  <c r="X56" i="2"/>
  <c r="S56" i="2"/>
  <c r="R56" i="2"/>
  <c r="Q56" i="2"/>
  <c r="N56" i="2"/>
  <c r="K56" i="2"/>
  <c r="H56" i="2"/>
  <c r="AV55" i="2"/>
  <c r="AU55" i="2"/>
  <c r="AS55" i="2"/>
  <c r="AR55" i="2"/>
  <c r="AT55" i="2"/>
  <c r="AP55" i="2"/>
  <c r="AO55" i="2"/>
  <c r="AQ55" i="2"/>
  <c r="AM55" i="2"/>
  <c r="AL55" i="2"/>
  <c r="AI55" i="2"/>
  <c r="AH55" i="2"/>
  <c r="AJ55" i="2"/>
  <c r="AG55" i="2"/>
  <c r="AD55" i="2"/>
  <c r="AA55" i="2"/>
  <c r="X55" i="2"/>
  <c r="S55" i="2"/>
  <c r="R55" i="2"/>
  <c r="Q55" i="2"/>
  <c r="N55" i="2"/>
  <c r="K55" i="2"/>
  <c r="H55" i="2"/>
  <c r="AV54" i="2"/>
  <c r="AU54" i="2"/>
  <c r="AS54" i="2"/>
  <c r="AR54" i="2"/>
  <c r="AT54" i="2"/>
  <c r="AP54" i="2"/>
  <c r="AO54" i="2"/>
  <c r="AQ54" i="2"/>
  <c r="AM54" i="2"/>
  <c r="AL54" i="2"/>
  <c r="AN54" i="2"/>
  <c r="AI54" i="2"/>
  <c r="AH54" i="2"/>
  <c r="AG54" i="2"/>
  <c r="AD54" i="2"/>
  <c r="AA54" i="2"/>
  <c r="X54" i="2"/>
  <c r="S54" i="2"/>
  <c r="R54" i="2"/>
  <c r="T54" i="2"/>
  <c r="Q54" i="2"/>
  <c r="N54" i="2"/>
  <c r="K54" i="2"/>
  <c r="H54" i="2"/>
  <c r="AV53" i="2"/>
  <c r="AU53" i="2"/>
  <c r="AT53" i="2"/>
  <c r="AS53" i="2"/>
  <c r="AR53" i="2"/>
  <c r="AP53" i="2"/>
  <c r="AO53" i="2"/>
  <c r="AM53" i="2"/>
  <c r="AL53" i="2"/>
  <c r="AI53" i="2"/>
  <c r="AH53" i="2"/>
  <c r="AG53" i="2"/>
  <c r="AD53" i="2"/>
  <c r="AA53" i="2"/>
  <c r="X53" i="2"/>
  <c r="S53" i="2"/>
  <c r="R53" i="2"/>
  <c r="Q53" i="2"/>
  <c r="N53" i="2"/>
  <c r="K53" i="2"/>
  <c r="H53" i="2"/>
  <c r="AV52" i="2"/>
  <c r="AU52" i="2"/>
  <c r="AS52" i="2"/>
  <c r="AR52" i="2"/>
  <c r="AT52" i="2"/>
  <c r="AP52" i="2"/>
  <c r="AO52" i="2"/>
  <c r="AM52" i="2"/>
  <c r="AL52" i="2"/>
  <c r="AI52" i="2"/>
  <c r="AH52" i="2"/>
  <c r="AG52" i="2"/>
  <c r="AD52" i="2"/>
  <c r="AA52" i="2"/>
  <c r="X52" i="2"/>
  <c r="S52" i="2"/>
  <c r="R52" i="2"/>
  <c r="T52" i="2"/>
  <c r="Q52" i="2"/>
  <c r="N52" i="2"/>
  <c r="K52" i="2"/>
  <c r="H52" i="2"/>
  <c r="AV51" i="2"/>
  <c r="AU51" i="2"/>
  <c r="AS51" i="2"/>
  <c r="AR51" i="2"/>
  <c r="AT51" i="2"/>
  <c r="AP51" i="2"/>
  <c r="AO51" i="2"/>
  <c r="AQ51" i="2"/>
  <c r="AM51" i="2"/>
  <c r="AL51" i="2"/>
  <c r="AI51" i="2"/>
  <c r="AH51" i="2"/>
  <c r="AJ51" i="2"/>
  <c r="AG51" i="2"/>
  <c r="AD51" i="2"/>
  <c r="AA51" i="2"/>
  <c r="X51" i="2"/>
  <c r="S51" i="2"/>
  <c r="R51" i="2"/>
  <c r="Q51" i="2"/>
  <c r="N51" i="2"/>
  <c r="K51" i="2"/>
  <c r="H51" i="2"/>
  <c r="AV50" i="2"/>
  <c r="AU50" i="2"/>
  <c r="AS50" i="2"/>
  <c r="AR50" i="2"/>
  <c r="AP50" i="2"/>
  <c r="AO50" i="2"/>
  <c r="AQ50" i="2"/>
  <c r="AM50" i="2"/>
  <c r="AL50" i="2"/>
  <c r="AN50" i="2"/>
  <c r="AI50" i="2"/>
  <c r="AH50" i="2"/>
  <c r="AG50" i="2"/>
  <c r="AD50" i="2"/>
  <c r="AA50" i="2"/>
  <c r="X50" i="2"/>
  <c r="S50" i="2"/>
  <c r="R50" i="2"/>
  <c r="Q50" i="2"/>
  <c r="N50" i="2"/>
  <c r="K50" i="2"/>
  <c r="H50" i="2"/>
  <c r="AV49" i="2"/>
  <c r="AU49" i="2"/>
  <c r="AW49" i="2"/>
  <c r="AS49" i="2"/>
  <c r="AR49" i="2"/>
  <c r="AP49" i="2"/>
  <c r="AO49" i="2"/>
  <c r="AM49" i="2"/>
  <c r="AL49" i="2"/>
  <c r="AN49" i="2"/>
  <c r="AI49" i="2"/>
  <c r="AH49" i="2"/>
  <c r="AG49" i="2"/>
  <c r="AD49" i="2"/>
  <c r="AA49" i="2"/>
  <c r="X49" i="2"/>
  <c r="S49" i="2"/>
  <c r="R49" i="2"/>
  <c r="Q49" i="2"/>
  <c r="N49" i="2"/>
  <c r="K49" i="2"/>
  <c r="H49" i="2"/>
  <c r="AV48" i="2"/>
  <c r="AU48" i="2"/>
  <c r="AT48" i="2"/>
  <c r="AS48" i="2"/>
  <c r="AR48" i="2"/>
  <c r="AP48" i="2"/>
  <c r="AO48" i="2"/>
  <c r="AM48" i="2"/>
  <c r="AL48" i="2"/>
  <c r="AN48" i="2"/>
  <c r="AI48" i="2"/>
  <c r="AH48" i="2"/>
  <c r="AG48" i="2"/>
  <c r="AD48" i="2"/>
  <c r="AA48" i="2"/>
  <c r="X48" i="2"/>
  <c r="S48" i="2"/>
  <c r="R48" i="2"/>
  <c r="Q48" i="2"/>
  <c r="N48" i="2"/>
  <c r="K48" i="2"/>
  <c r="H48" i="2"/>
  <c r="AV47" i="2"/>
  <c r="AU47" i="2"/>
  <c r="AT47" i="2"/>
  <c r="AS47" i="2"/>
  <c r="AR47" i="2"/>
  <c r="AO47" i="2"/>
  <c r="AP47" i="2"/>
  <c r="AQ47" i="2"/>
  <c r="AM47" i="2"/>
  <c r="AL47" i="2"/>
  <c r="AI47" i="2"/>
  <c r="AH47" i="2"/>
  <c r="AG47" i="2"/>
  <c r="AD47" i="2"/>
  <c r="AA47" i="2"/>
  <c r="X47" i="2"/>
  <c r="S47" i="2"/>
  <c r="R47" i="2"/>
  <c r="T47" i="2"/>
  <c r="Q47" i="2"/>
  <c r="N47" i="2"/>
  <c r="K47" i="2"/>
  <c r="H47" i="2"/>
  <c r="AV46" i="2"/>
  <c r="AU46" i="2"/>
  <c r="AS46" i="2"/>
  <c r="AR46" i="2"/>
  <c r="AT46" i="2"/>
  <c r="AP46" i="2"/>
  <c r="AO46" i="2"/>
  <c r="AQ46" i="2"/>
  <c r="AM46" i="2"/>
  <c r="AL46" i="2"/>
  <c r="AN46" i="2"/>
  <c r="AI46" i="2"/>
  <c r="AH46" i="2"/>
  <c r="AG46" i="2"/>
  <c r="AD46" i="2"/>
  <c r="AA46" i="2"/>
  <c r="X46" i="2"/>
  <c r="S46" i="2"/>
  <c r="R46" i="2"/>
  <c r="T46" i="2"/>
  <c r="Q46" i="2"/>
  <c r="N46" i="2"/>
  <c r="K46" i="2"/>
  <c r="H46" i="2"/>
  <c r="AV45" i="2"/>
  <c r="AU45" i="2"/>
  <c r="AW45" i="2"/>
  <c r="AS45" i="2"/>
  <c r="AR45" i="2"/>
  <c r="AP45" i="2"/>
  <c r="AO45" i="2"/>
  <c r="AM45" i="2"/>
  <c r="AL45" i="2"/>
  <c r="AN45" i="2"/>
  <c r="AI45" i="2"/>
  <c r="AH45" i="2"/>
  <c r="AG45" i="2"/>
  <c r="AD45" i="2"/>
  <c r="AA45" i="2"/>
  <c r="X45" i="2"/>
  <c r="S45" i="2"/>
  <c r="R45" i="2"/>
  <c r="Q45" i="2"/>
  <c r="N45" i="2"/>
  <c r="K45" i="2"/>
  <c r="H45" i="2"/>
  <c r="AU44" i="2"/>
  <c r="AV44" i="2"/>
  <c r="AW44" i="2"/>
  <c r="AS44" i="2"/>
  <c r="AR44" i="2"/>
  <c r="AP44" i="2"/>
  <c r="AO44" i="2"/>
  <c r="AQ44" i="2"/>
  <c r="AM44" i="2"/>
  <c r="AL44" i="2"/>
  <c r="AN44" i="2"/>
  <c r="AI44" i="2"/>
  <c r="AH44" i="2"/>
  <c r="AG44" i="2"/>
  <c r="AD44" i="2"/>
  <c r="AA44" i="2"/>
  <c r="X44" i="2"/>
  <c r="S44" i="2"/>
  <c r="R44" i="2"/>
  <c r="Q44" i="2"/>
  <c r="N44" i="2"/>
  <c r="K44" i="2"/>
  <c r="H44" i="2"/>
  <c r="AV43" i="2"/>
  <c r="AU43" i="2"/>
  <c r="AS43" i="2"/>
  <c r="AR43" i="2"/>
  <c r="AT43" i="2"/>
  <c r="AP43" i="2"/>
  <c r="AO43" i="2"/>
  <c r="AQ43" i="2"/>
  <c r="AM43" i="2"/>
  <c r="AL43" i="2"/>
  <c r="AI43" i="2"/>
  <c r="AH43" i="2"/>
  <c r="AJ43" i="2"/>
  <c r="AG43" i="2"/>
  <c r="AD43" i="2"/>
  <c r="AA43" i="2"/>
  <c r="X43" i="2"/>
  <c r="S43" i="2"/>
  <c r="R43" i="2"/>
  <c r="T43" i="2"/>
  <c r="Q43" i="2"/>
  <c r="N43" i="2"/>
  <c r="K43" i="2"/>
  <c r="H43" i="2"/>
  <c r="AV42" i="2"/>
  <c r="AU42" i="2"/>
  <c r="AS42" i="2"/>
  <c r="AR42" i="2"/>
  <c r="AT42" i="2"/>
  <c r="AP42" i="2"/>
  <c r="AO42" i="2"/>
  <c r="AQ42" i="2"/>
  <c r="AM42" i="2"/>
  <c r="AL42" i="2"/>
  <c r="AN42" i="2"/>
  <c r="AI42" i="2"/>
  <c r="AH42" i="2"/>
  <c r="AG42" i="2"/>
  <c r="AD42" i="2"/>
  <c r="AA42" i="2"/>
  <c r="X42" i="2"/>
  <c r="S42" i="2"/>
  <c r="R42" i="2"/>
  <c r="T42" i="2"/>
  <c r="Q42" i="2"/>
  <c r="N42" i="2"/>
  <c r="K42" i="2"/>
  <c r="H42" i="2"/>
  <c r="AU41" i="2"/>
  <c r="AV41" i="2"/>
  <c r="AW41" i="2"/>
  <c r="AS41" i="2"/>
  <c r="AR41" i="2"/>
  <c r="AP41" i="2"/>
  <c r="AO41" i="2"/>
  <c r="AQ41" i="2"/>
  <c r="AM41" i="2"/>
  <c r="AL41" i="2"/>
  <c r="AI41" i="2"/>
  <c r="AH41" i="2"/>
  <c r="AG41" i="2"/>
  <c r="AD41" i="2"/>
  <c r="AA41" i="2"/>
  <c r="X41" i="2"/>
  <c r="S41" i="2"/>
  <c r="R41" i="2"/>
  <c r="T41" i="2"/>
  <c r="Q41" i="2"/>
  <c r="N41" i="2"/>
  <c r="K41" i="2"/>
  <c r="H41" i="2"/>
  <c r="AV40" i="2"/>
  <c r="AU40" i="2"/>
  <c r="AW40" i="2"/>
  <c r="AS40" i="2"/>
  <c r="AR40" i="2"/>
  <c r="AT40" i="2"/>
  <c r="AP40" i="2"/>
  <c r="AO40" i="2"/>
  <c r="AM40" i="2"/>
  <c r="AL40" i="2"/>
  <c r="AI40" i="2"/>
  <c r="AH40" i="2"/>
  <c r="AG40" i="2"/>
  <c r="AD40" i="2"/>
  <c r="AA40" i="2"/>
  <c r="X40" i="2"/>
  <c r="S40" i="2"/>
  <c r="R40" i="2"/>
  <c r="Q40" i="2"/>
  <c r="N40" i="2"/>
  <c r="K40" i="2"/>
  <c r="H40" i="2"/>
  <c r="AV39" i="2"/>
  <c r="AU39" i="2"/>
  <c r="AT39" i="2"/>
  <c r="AS39" i="2"/>
  <c r="AR39" i="2"/>
  <c r="AP39" i="2"/>
  <c r="AO39" i="2"/>
  <c r="AM39" i="2"/>
  <c r="AL39" i="2"/>
  <c r="AI39" i="2"/>
  <c r="AH39" i="2"/>
  <c r="AG39" i="2"/>
  <c r="AD39" i="2"/>
  <c r="AA39" i="2"/>
  <c r="X39" i="2"/>
  <c r="S39" i="2"/>
  <c r="R39" i="2"/>
  <c r="N39" i="2"/>
  <c r="K39" i="2"/>
  <c r="H39" i="2"/>
  <c r="AV38" i="2"/>
  <c r="AU38" i="2"/>
  <c r="AW38" i="2"/>
  <c r="AS38" i="2"/>
  <c r="AR38" i="2"/>
  <c r="AT38" i="2"/>
  <c r="AP38" i="2"/>
  <c r="AO38" i="2"/>
  <c r="AM38" i="2"/>
  <c r="AL38" i="2"/>
  <c r="AN38" i="2"/>
  <c r="AI38" i="2"/>
  <c r="AH38" i="2"/>
  <c r="AJ38" i="2"/>
  <c r="AG38" i="2"/>
  <c r="AD38" i="2"/>
  <c r="AA38" i="2"/>
  <c r="X38" i="2"/>
  <c r="S38" i="2"/>
  <c r="R38" i="2"/>
  <c r="N38" i="2"/>
  <c r="K38" i="2"/>
  <c r="H38" i="2"/>
  <c r="AV37" i="2"/>
  <c r="AU37" i="2"/>
  <c r="AS37" i="2"/>
  <c r="AR37" i="2"/>
  <c r="AP37" i="2"/>
  <c r="AO37" i="2"/>
  <c r="AM37" i="2"/>
  <c r="AL37" i="2"/>
  <c r="AI37" i="2"/>
  <c r="AH37" i="2"/>
  <c r="AG37" i="2"/>
  <c r="AD37" i="2"/>
  <c r="AA37" i="2"/>
  <c r="X37" i="2"/>
  <c r="S37" i="2"/>
  <c r="R37" i="2"/>
  <c r="T37" i="2"/>
  <c r="N37" i="2"/>
  <c r="K37" i="2"/>
  <c r="H37" i="2"/>
  <c r="AV36" i="2"/>
  <c r="AU36" i="2"/>
  <c r="AW36" i="2"/>
  <c r="AT36" i="2"/>
  <c r="AS36" i="2"/>
  <c r="AR36" i="2"/>
  <c r="AP36" i="2"/>
  <c r="AO36" i="2"/>
  <c r="AQ36" i="2"/>
  <c r="AM36" i="2"/>
  <c r="AL36" i="2"/>
  <c r="AI36" i="2"/>
  <c r="AH36" i="2"/>
  <c r="AJ36" i="2"/>
  <c r="AG36" i="2"/>
  <c r="AD36" i="2"/>
  <c r="AA36" i="2"/>
  <c r="X36" i="2"/>
  <c r="S36" i="2"/>
  <c r="R36" i="2"/>
  <c r="N36" i="2"/>
  <c r="K36" i="2"/>
  <c r="H36" i="2"/>
  <c r="AV35" i="2"/>
  <c r="AU35" i="2"/>
  <c r="AS35" i="2"/>
  <c r="AR35" i="2"/>
  <c r="AT35" i="2"/>
  <c r="AP35" i="2"/>
  <c r="AO35" i="2"/>
  <c r="AQ35" i="2"/>
  <c r="AM35" i="2"/>
  <c r="AL35" i="2"/>
  <c r="AI35" i="2"/>
  <c r="AH35" i="2"/>
  <c r="AJ35" i="2"/>
  <c r="AG35" i="2"/>
  <c r="AD35" i="2"/>
  <c r="AA35" i="2"/>
  <c r="X35" i="2"/>
  <c r="S35" i="2"/>
  <c r="R35" i="2"/>
  <c r="N35" i="2"/>
  <c r="K35" i="2"/>
  <c r="H35" i="2"/>
  <c r="AV34" i="2"/>
  <c r="AU34" i="2"/>
  <c r="AW34" i="2"/>
  <c r="AS34" i="2"/>
  <c r="AR34" i="2"/>
  <c r="AT34" i="2"/>
  <c r="AP34" i="2"/>
  <c r="AO34" i="2"/>
  <c r="AQ34" i="2"/>
  <c r="AM34" i="2"/>
  <c r="AL34" i="2"/>
  <c r="AD34" i="2"/>
  <c r="AA34" i="2"/>
  <c r="X34" i="2"/>
  <c r="S34" i="2"/>
  <c r="R34" i="2"/>
  <c r="N34" i="2"/>
  <c r="AS33" i="2"/>
  <c r="AR33" i="2"/>
  <c r="AT33" i="2"/>
  <c r="AD33" i="2"/>
  <c r="AA33" i="2"/>
  <c r="X33" i="2"/>
  <c r="S33" i="2"/>
  <c r="R33" i="2"/>
  <c r="N33" i="2"/>
  <c r="AT32" i="2"/>
  <c r="AS32" i="2"/>
  <c r="AR32" i="2"/>
  <c r="AD32" i="2"/>
  <c r="X32" i="2"/>
  <c r="N32" i="2"/>
  <c r="AS31" i="2"/>
  <c r="AR31" i="2"/>
  <c r="AT31" i="2"/>
  <c r="AD31" i="2"/>
  <c r="N31" i="2"/>
  <c r="AS30" i="2"/>
  <c r="AR30" i="2"/>
  <c r="AT30" i="2"/>
  <c r="AD30" i="2"/>
  <c r="N30" i="2"/>
  <c r="AT28" i="2"/>
  <c r="AS28" i="2"/>
  <c r="AR28" i="2"/>
  <c r="AD28" i="2"/>
  <c r="N28" i="2"/>
  <c r="AS27" i="2"/>
  <c r="AR27" i="2"/>
  <c r="AT27" i="2"/>
  <c r="AD27" i="2"/>
  <c r="N27" i="2"/>
  <c r="AS26" i="2"/>
  <c r="AR26" i="2"/>
  <c r="AT26" i="2"/>
  <c r="AD26" i="2"/>
  <c r="N26" i="2"/>
  <c r="AS25" i="2"/>
  <c r="AR25" i="2"/>
  <c r="AT25" i="2"/>
  <c r="AD25" i="2"/>
  <c r="N25" i="2"/>
  <c r="AS24" i="2"/>
  <c r="AR24" i="2"/>
  <c r="AD24" i="2"/>
  <c r="N24" i="2"/>
  <c r="AS23" i="2"/>
  <c r="AR23" i="2"/>
  <c r="AD23" i="2"/>
  <c r="N23" i="2"/>
  <c r="AS22" i="2"/>
  <c r="AR22" i="2"/>
  <c r="AT22" i="2"/>
  <c r="AD22" i="2"/>
  <c r="N22" i="2"/>
  <c r="AT21" i="2"/>
  <c r="AS21" i="2"/>
  <c r="AR21" i="2"/>
  <c r="AD21" i="2"/>
  <c r="N21" i="2"/>
  <c r="AS20" i="2"/>
  <c r="AR20" i="2"/>
  <c r="AT20" i="2"/>
  <c r="AD20" i="2"/>
  <c r="N20" i="2"/>
  <c r="AS19" i="2"/>
  <c r="AR19" i="2"/>
  <c r="AD19" i="2"/>
  <c r="N19" i="2"/>
  <c r="AT18" i="2"/>
  <c r="AS18" i="2"/>
  <c r="AR18" i="2"/>
  <c r="AD18" i="2"/>
  <c r="N18" i="2"/>
  <c r="AS17" i="2"/>
  <c r="AR17" i="2"/>
  <c r="AT17" i="2"/>
  <c r="AD17" i="2"/>
  <c r="N17" i="2"/>
  <c r="AS16" i="2"/>
  <c r="AR16" i="2"/>
  <c r="AT16" i="2"/>
  <c r="AD16" i="2"/>
  <c r="N16" i="2"/>
  <c r="AS15" i="2"/>
  <c r="AR15" i="2"/>
  <c r="AD15" i="2"/>
  <c r="N15" i="2"/>
  <c r="AT14" i="2"/>
  <c r="AS14" i="2"/>
  <c r="AR14" i="2"/>
  <c r="AD14" i="2"/>
  <c r="N14" i="2"/>
  <c r="AS12" i="2"/>
  <c r="AR12" i="2"/>
  <c r="AT12" i="2"/>
  <c r="AI12" i="2"/>
  <c r="AH12" i="2"/>
  <c r="AJ12" i="2"/>
  <c r="AD12" i="2"/>
  <c r="N12" i="2"/>
  <c r="AV11" i="2"/>
  <c r="AU11" i="2"/>
  <c r="AS11" i="2"/>
  <c r="AR11" i="2"/>
  <c r="AT11" i="2"/>
  <c r="AP11" i="2"/>
  <c r="AO11" i="2"/>
  <c r="AQ11" i="2"/>
  <c r="AM11" i="2"/>
  <c r="AL11" i="2"/>
  <c r="AI11" i="2"/>
  <c r="AH11" i="2"/>
  <c r="AG11" i="2"/>
  <c r="AD11" i="2"/>
  <c r="AA11" i="2"/>
  <c r="X11" i="2"/>
  <c r="S11" i="2"/>
  <c r="R11" i="2"/>
  <c r="Q11" i="2"/>
  <c r="N11" i="2"/>
  <c r="K11" i="2"/>
  <c r="H11" i="2"/>
  <c r="T44" i="2"/>
  <c r="AN11" i="2"/>
  <c r="T56" i="2"/>
  <c r="T33" i="2"/>
  <c r="AQ39" i="2"/>
  <c r="AY43" i="2"/>
  <c r="T11" i="2"/>
  <c r="T53" i="2"/>
  <c r="T57" i="2"/>
  <c r="T59" i="2"/>
  <c r="T40" i="2"/>
  <c r="AW53" i="2"/>
  <c r="T34" i="2"/>
  <c r="T39" i="2"/>
  <c r="T48" i="2"/>
  <c r="T60" i="2"/>
  <c r="AN41" i="2"/>
  <c r="AN47" i="2"/>
  <c r="AN58" i="2"/>
  <c r="AY59" i="2"/>
  <c r="AY47" i="2"/>
  <c r="AN51" i="2"/>
  <c r="AN52" i="2"/>
  <c r="AJ48" i="2"/>
  <c r="AX41" i="2"/>
  <c r="AX44" i="2"/>
  <c r="AJ49" i="2"/>
  <c r="AJ57" i="2"/>
  <c r="AJ11" i="2"/>
  <c r="AW37" i="2"/>
  <c r="AW39" i="2"/>
  <c r="AJ40" i="2"/>
  <c r="AJ41" i="2"/>
  <c r="AJ44" i="2"/>
  <c r="AJ52" i="2"/>
  <c r="AW52" i="2"/>
  <c r="AJ60" i="2"/>
  <c r="AJ45" i="2"/>
  <c r="AW48" i="2"/>
  <c r="AY36" i="2"/>
  <c r="AY38" i="2"/>
  <c r="AJ39" i="2"/>
  <c r="AN40" i="2"/>
  <c r="AJ46" i="2"/>
  <c r="T49" i="2"/>
  <c r="AQ49" i="2"/>
  <c r="T51" i="2"/>
  <c r="AJ53" i="2"/>
  <c r="AQ57" i="2"/>
  <c r="AX35" i="2"/>
  <c r="AX36" i="2"/>
  <c r="AY40" i="2"/>
  <c r="AY57" i="2"/>
  <c r="AX11" i="2"/>
  <c r="AY34" i="2"/>
  <c r="AY35" i="2"/>
  <c r="AJ37" i="2"/>
  <c r="AX39" i="2"/>
  <c r="AY42" i="2"/>
  <c r="AT44" i="2"/>
  <c r="AX46" i="2"/>
  <c r="AJ50" i="2"/>
  <c r="AX54" i="2"/>
  <c r="AN34" i="2"/>
  <c r="T35" i="2"/>
  <c r="AN35" i="2"/>
  <c r="AW35" i="2"/>
  <c r="T36" i="2"/>
  <c r="AN37" i="2"/>
  <c r="AX37" i="2"/>
  <c r="AQ38" i="2"/>
  <c r="AY41" i="2"/>
  <c r="AQ45" i="2"/>
  <c r="AY46" i="2"/>
  <c r="AJ47" i="2"/>
  <c r="T50" i="2"/>
  <c r="AY54" i="2"/>
  <c r="T55" i="2"/>
  <c r="AQ56" i="2"/>
  <c r="AS62" i="2"/>
  <c r="AN53" i="2"/>
  <c r="AY55" i="2"/>
  <c r="AW56" i="2"/>
  <c r="T58" i="2"/>
  <c r="AN60" i="2"/>
  <c r="AR62" i="2"/>
  <c r="AD62" i="2"/>
  <c r="AY58" i="2"/>
  <c r="AY60" i="2"/>
  <c r="AQ62" i="2"/>
  <c r="AY11" i="2"/>
  <c r="AY39" i="2"/>
  <c r="AX62" i="2"/>
  <c r="AT62" i="2"/>
  <c r="AN36" i="2"/>
  <c r="AY37" i="2"/>
  <c r="T38" i="2"/>
  <c r="AQ40" i="2"/>
  <c r="AX40" i="2"/>
  <c r="AX42" i="2"/>
  <c r="AN43" i="2"/>
  <c r="AX43" i="2"/>
  <c r="AW43" i="2"/>
  <c r="T45" i="2"/>
  <c r="AY49" i="2"/>
  <c r="AX52" i="2"/>
  <c r="AQ53" i="2"/>
  <c r="AX53" i="2"/>
  <c r="AQ60" i="2"/>
  <c r="AX60" i="2"/>
  <c r="AX50" i="2"/>
  <c r="AT50" i="2"/>
  <c r="AT15" i="2"/>
  <c r="AT19" i="2"/>
  <c r="AT23" i="2"/>
  <c r="AT24" i="2"/>
  <c r="AX38" i="2"/>
  <c r="AN39" i="2"/>
  <c r="AY45" i="2"/>
  <c r="AY48" i="2"/>
  <c r="AX49" i="2"/>
  <c r="AZ49" i="2"/>
  <c r="AY51" i="2"/>
  <c r="AX55" i="2"/>
  <c r="AW55" i="2"/>
  <c r="AY56" i="2"/>
  <c r="AX58" i="2"/>
  <c r="AZ58" i="2"/>
  <c r="AN59" i="2"/>
  <c r="AX59" i="2"/>
  <c r="AZ59" i="2"/>
  <c r="AW59" i="2"/>
  <c r="AY62" i="2"/>
  <c r="AX47" i="2"/>
  <c r="AW47" i="2"/>
  <c r="AX51" i="2"/>
  <c r="AW51" i="2"/>
  <c r="AW11" i="2"/>
  <c r="AX34" i="2"/>
  <c r="AQ37" i="2"/>
  <c r="AT37" i="2"/>
  <c r="AJ42" i="2"/>
  <c r="AY44" i="2"/>
  <c r="AX45" i="2"/>
  <c r="AQ48" i="2"/>
  <c r="AX48" i="2"/>
  <c r="AY50" i="2"/>
  <c r="AW50" i="2"/>
  <c r="AY52" i="2"/>
  <c r="AQ52" i="2"/>
  <c r="AY53" i="2"/>
  <c r="AJ54" i="2"/>
  <c r="AN55" i="2"/>
  <c r="AX56" i="2"/>
  <c r="AX57" i="2"/>
  <c r="AT41" i="2"/>
  <c r="AW42" i="2"/>
  <c r="AT45" i="2"/>
  <c r="AW46" i="2"/>
  <c r="AT49" i="2"/>
  <c r="AW54" i="2"/>
  <c r="AW58" i="2"/>
  <c r="R62" i="2"/>
  <c r="T62" i="2"/>
  <c r="AZ37" i="2"/>
  <c r="AZ39" i="2"/>
  <c r="AZ41" i="2"/>
  <c r="AZ60" i="2"/>
  <c r="AZ43" i="2"/>
  <c r="AZ36" i="2"/>
  <c r="AZ42" i="2"/>
  <c r="AZ34" i="2"/>
  <c r="AZ47" i="2"/>
  <c r="AZ55" i="2"/>
  <c r="AZ40" i="2"/>
  <c r="AZ11" i="2"/>
  <c r="AZ48" i="2"/>
  <c r="AZ44" i="2"/>
  <c r="AZ45" i="2"/>
  <c r="AZ51" i="2"/>
  <c r="AZ38" i="2"/>
  <c r="AZ57" i="2"/>
  <c r="AZ35" i="2"/>
  <c r="AZ46" i="2"/>
  <c r="AZ54" i="2"/>
  <c r="AZ53" i="2"/>
  <c r="AZ56" i="2"/>
  <c r="AZ50" i="2"/>
  <c r="AZ52" i="2"/>
  <c r="AZ62" i="2"/>
</calcChain>
</file>

<file path=xl/sharedStrings.xml><?xml version="1.0" encoding="utf-8"?>
<sst xmlns="http://schemas.openxmlformats.org/spreadsheetml/2006/main" count="290" uniqueCount="175">
  <si>
    <t>Illinois Community College Board</t>
  </si>
  <si>
    <t>BY TERM AND ENROLLMENT STATUS</t>
  </si>
  <si>
    <t>PART-TIME</t>
  </si>
  <si>
    <t>FULL-TIME</t>
  </si>
  <si>
    <t>TOTAL</t>
  </si>
  <si>
    <t>Summer</t>
  </si>
  <si>
    <t>%</t>
  </si>
  <si>
    <t>Fall</t>
  </si>
  <si>
    <t>Winter</t>
  </si>
  <si>
    <t>Spring</t>
  </si>
  <si>
    <t>Total</t>
  </si>
  <si>
    <t>Attempted</t>
  </si>
  <si>
    <t>Earned</t>
  </si>
  <si>
    <t>Black Hawk</t>
  </si>
  <si>
    <t>Chicago</t>
  </si>
  <si>
    <t>(0)</t>
  </si>
  <si>
    <t>(--)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</si>
  <si>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</si>
  <si>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</si>
  <si>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</si>
  <si>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</si>
  <si>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</si>
  <si>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</si>
  <si>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</si>
  <si>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</si>
  <si>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</si>
  <si>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</si>
  <si>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</si>
  <si>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</si>
  <si>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</si>
  <si>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</si>
  <si>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</si>
  <si>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</si>
  <si>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</si>
  <si>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</si>
  <si>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</si>
  <si>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</si>
  <si>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</si>
  <si>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</si>
  <si>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</si>
  <si>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</si>
  <si>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</si>
  <si>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</si>
  <si>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</si>
  <si>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</si>
  <si>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</si>
  <si>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</si>
  <si>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</si>
  <si>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</si>
  <si>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</si>
  <si>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</si>
  <si>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</si>
  <si>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</si>
  <si>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</si>
  <si>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</si>
  <si>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</si>
  <si>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</si>
  <si>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</si>
  <si>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</si>
  <si>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</si>
  <si>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College of DuPage</t>
  </si>
  <si>
    <t xml:space="preserve">Black Hawk </t>
  </si>
  <si>
    <t>Danville Area</t>
  </si>
  <si>
    <t>City Colleges of Chicago</t>
  </si>
  <si>
    <t>Chicago Kennedy-King</t>
  </si>
  <si>
    <t xml:space="preserve">   Kennedy-King</t>
  </si>
  <si>
    <t>Chicago Washington</t>
  </si>
  <si>
    <t xml:space="preserve">   Harold Washington</t>
  </si>
  <si>
    <t>Chicago Malcolm X</t>
  </si>
  <si>
    <t xml:space="preserve">   Malcolm X</t>
  </si>
  <si>
    <t>Chicago Truman</t>
  </si>
  <si>
    <t xml:space="preserve">   Harry S Truman</t>
  </si>
  <si>
    <t>Chicago Olive-Harvey</t>
  </si>
  <si>
    <t xml:space="preserve">   Olive-Harvey</t>
  </si>
  <si>
    <t>Chicago Daley</t>
  </si>
  <si>
    <t xml:space="preserve">   Richard J. Daley</t>
  </si>
  <si>
    <t>Chicago Wright</t>
  </si>
  <si>
    <t xml:space="preserve">   Wilbur Wright</t>
  </si>
  <si>
    <t>Carl Sandburg</t>
  </si>
  <si>
    <t>Southwestern Illinois</t>
  </si>
  <si>
    <t>Joliet Junior</t>
  </si>
  <si>
    <t>McHenry County</t>
  </si>
  <si>
    <t xml:space="preserve">Illinois Eastern 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</si>
  <si>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</si>
  <si>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</si>
  <si>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</si>
  <si>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</si>
  <si>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</si>
  <si>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</si>
  <si>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Illinois Eastern Frontier</t>
  </si>
  <si>
    <t xml:space="preserve">   Frontier</t>
  </si>
  <si>
    <t>John A. Logan</t>
  </si>
  <si>
    <t>College of Lake County</t>
  </si>
  <si>
    <t>Southeastern Illinois</t>
  </si>
  <si>
    <t>Lewis and Clark</t>
  </si>
  <si>
    <t>John Wood</t>
  </si>
  <si>
    <t>Totals</t>
  </si>
  <si>
    <t>SOURCE OF DATA: ICCB Centralized Data System--Annual Enrollment (A1) Data</t>
  </si>
  <si>
    <t>Table III-25</t>
  </si>
  <si>
    <t xml:space="preserve">HOURS ATTEMPTED VS HOURS EARNED </t>
  </si>
  <si>
    <t>Dist.</t>
  </si>
  <si>
    <t>No.</t>
  </si>
  <si>
    <t>District/College</t>
  </si>
  <si>
    <t>FISCAL YEAR 2022</t>
  </si>
  <si>
    <t>(70,463)</t>
  </si>
  <si>
    <t>(53,793)</t>
  </si>
  <si>
    <t>(76.3%)</t>
  </si>
  <si>
    <t>(133,828)</t>
  </si>
  <si>
    <t>(97,896)</t>
  </si>
  <si>
    <t>(73.2%)</t>
  </si>
  <si>
    <t>(135,177)</t>
  </si>
  <si>
    <t>(101,838)</t>
  </si>
  <si>
    <t>(75.3%)</t>
  </si>
  <si>
    <t>(339,468)</t>
  </si>
  <si>
    <t>(253,527)</t>
  </si>
  <si>
    <t>(74.7%)</t>
  </si>
  <si>
    <t>(40,143)</t>
  </si>
  <si>
    <t>(32,530)</t>
  </si>
  <si>
    <t>(81.0%)</t>
  </si>
  <si>
    <t>(177,159)</t>
  </si>
  <si>
    <t>(133,924)</t>
  </si>
  <si>
    <t>(75.6%)</t>
  </si>
  <si>
    <t>(149,826)</t>
  </si>
  <si>
    <t>(117,679)</t>
  </si>
  <si>
    <t>(78.5%)</t>
  </si>
  <si>
    <t>(367,128)</t>
  </si>
  <si>
    <t>(284,133)</t>
  </si>
  <si>
    <t>(77.4%)</t>
  </si>
  <si>
    <t>(110,606)</t>
  </si>
  <si>
    <t>(86,323)</t>
  </si>
  <si>
    <t>(78.0%)</t>
  </si>
  <si>
    <t>(310,987)</t>
  </si>
  <si>
    <t>(231,820)</t>
  </si>
  <si>
    <t>(74.5%)</t>
  </si>
  <si>
    <t>(285,003)</t>
  </si>
  <si>
    <t>(219,517)</t>
  </si>
  <si>
    <t>(77.0%)</t>
  </si>
  <si>
    <t>(706,596)</t>
  </si>
  <si>
    <t>(537,660)</t>
  </si>
  <si>
    <t>(76.1%)</t>
  </si>
  <si>
    <t>(6,229)</t>
  </si>
  <si>
    <t>(5,743)</t>
  </si>
  <si>
    <t>(92.2%)</t>
  </si>
  <si>
    <t>(14,093)</t>
  </si>
  <si>
    <t>(12,999)</t>
  </si>
  <si>
    <t>(20,028)</t>
  </si>
  <si>
    <t>(18,951)</t>
  </si>
  <si>
    <t>(94.6%)</t>
  </si>
  <si>
    <t>(40,350)</t>
  </si>
  <si>
    <t>(37,693)</t>
  </si>
  <si>
    <t>(93.4%)</t>
  </si>
  <si>
    <t>(1,494)</t>
  </si>
  <si>
    <t>(1,357)</t>
  </si>
  <si>
    <t>(90.8%)</t>
  </si>
  <si>
    <t>(23,556)</t>
  </si>
  <si>
    <t>(21,032)</t>
  </si>
  <si>
    <t>(89.3%)</t>
  </si>
  <si>
    <t>(22,405)</t>
  </si>
  <si>
    <t>(20,755)</t>
  </si>
  <si>
    <t>(92.6%)</t>
  </si>
  <si>
    <t>(47,454)</t>
  </si>
  <si>
    <t>(43,143)</t>
  </si>
  <si>
    <t>(90.9%)</t>
  </si>
  <si>
    <t>(7,723)</t>
  </si>
  <si>
    <t>(7,100)</t>
  </si>
  <si>
    <t>(91.9%)</t>
  </si>
  <si>
    <t>(37,648)</t>
  </si>
  <si>
    <t>(34,030)</t>
  </si>
  <si>
    <t>(90.4%)</t>
  </si>
  <si>
    <t>(42,433)</t>
  </si>
  <si>
    <t>(39,706)</t>
  </si>
  <si>
    <t>(93.6%)</t>
  </si>
  <si>
    <t>(87,804)</t>
  </si>
  <si>
    <t>(80,836)</t>
  </si>
  <si>
    <t>(92.1%)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</si>
</sst>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3" fontId="5" fillId="0" borderId="0"/>
    <xf numFmtId="165" fontId="5" fillId="0" borderId="0"/>
    <xf numFmtId="14" fontId="5" fillId="0" borderId="0"/>
    <xf numFmtId="2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28">
    <xf numFmtId="0" fontId="0" fillId="0" borderId="0" xfId="0"/>
    <xf numFmtId="164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quotePrefix="1" applyNumberFormat="1" applyAlignment="1">
      <alignment horizontal="right"/>
    </xf>
    <xf numFmtId="164" fontId="0" fillId="0" borderId="0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Continuous"/>
    </xf>
    <xf numFmtId="1" fontId="0" fillId="0" borderId="0" xfId="0" applyNumberFormat="1" applyAlignment="1">
      <alignment horizontal="centerContinuous"/>
    </xf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3" fontId="0" fillId="0" borderId="0" xfId="0" applyNumberFormat="1"/>
    <xf numFmtId="166" fontId="0" fillId="0" borderId="0" xfId="0" applyNumberFormat="1"/>
    <xf numFmtId="164" fontId="0" fillId="0" borderId="1" xfId="1" quotePrefix="1" applyNumberFormat="1" applyFont="1" applyFill="1" applyBorder="1" applyAlignment="1">
      <alignment horizontal="right"/>
    </xf>
  </cellXfs>
  <cellStyles count="17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4 2" xfId="10" xr:uid="{00000000-0005-0000-0000-000008000000}"/>
    <cellStyle name="Normal 4 3" xfId="13" xr:uid="{00000000-0005-0000-0000-000009000000}"/>
    <cellStyle name="Normal 5" xfId="9" xr:uid="{00000000-0005-0000-0000-00000A000000}"/>
    <cellStyle name="Normal 5 2" xfId="12" xr:uid="{00000000-0005-0000-0000-00000B000000}"/>
    <cellStyle name="Normal 6" xfId="11" xr:uid="{00000000-0005-0000-0000-00000C000000}"/>
    <cellStyle name="Normal 7" xfId="14" xr:uid="{00000000-0005-0000-0000-00000D000000}"/>
    <cellStyle name="Normal 8" xfId="15" xr:uid="{FB8467B8-6274-42A4-AE5B-08CDE9B64EE9}"/>
    <cellStyle name="Normal 9" xfId="16" xr:uid="{099C79BC-D6D8-401A-AD37-9C46D9CB4EE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474345</xdr:colOff>
      <xdr:row>3</xdr:row>
      <xdr:rowOff>135107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hidden="1" customWidth="1"/>
    <col min="2" max="2" width="3" hidden="1" customWidth="1"/>
    <col min="3" max="3" width="26.88671875" hidden="1" customWidth="1"/>
    <col min="4" max="4" width="6.44140625" customWidth="1"/>
    <col min="5" max="5" width="21" customWidth="1"/>
    <col min="6" max="7" width="12.33203125" customWidth="1"/>
    <col min="8" max="8" width="9.33203125" customWidth="1"/>
    <col min="9" max="10" width="12.33203125" customWidth="1"/>
    <col min="11" max="11" width="9.33203125" customWidth="1"/>
    <col min="12" max="13" width="12.33203125" customWidth="1"/>
    <col min="14" max="14" width="9.33203125" customWidth="1"/>
    <col min="15" max="16" width="12.33203125" customWidth="1"/>
    <col min="17" max="17" width="9.33203125" customWidth="1"/>
    <col min="18" max="19" width="12.33203125" customWidth="1"/>
    <col min="20" max="20" width="9.33203125" customWidth="1"/>
    <col min="21" max="21" width="1.5546875" customWidth="1"/>
    <col min="22" max="23" width="12.33203125" customWidth="1"/>
    <col min="24" max="24" width="9.33203125" customWidth="1"/>
    <col min="25" max="26" width="12.33203125" customWidth="1"/>
    <col min="27" max="27" width="9.33203125" customWidth="1"/>
    <col min="28" max="29" width="12.33203125" customWidth="1"/>
    <col min="30" max="30" width="9.33203125" customWidth="1"/>
    <col min="31" max="32" width="12.33203125" customWidth="1"/>
    <col min="33" max="33" width="9.33203125" customWidth="1"/>
    <col min="34" max="35" width="12.33203125" customWidth="1"/>
    <col min="36" max="36" width="9.33203125" customWidth="1"/>
    <col min="37" max="37" width="1.5546875" customWidth="1"/>
    <col min="38" max="39" width="12.33203125" customWidth="1"/>
    <col min="40" max="40" width="9.33203125" customWidth="1"/>
    <col min="41" max="42" width="12.33203125" customWidth="1"/>
    <col min="43" max="43" width="9.33203125" customWidth="1"/>
    <col min="44" max="45" width="12.33203125" customWidth="1"/>
    <col min="46" max="46" width="9.33203125" customWidth="1"/>
    <col min="47" max="48" width="12.33203125" customWidth="1"/>
    <col min="49" max="49" width="9.33203125" customWidth="1"/>
    <col min="50" max="51" width="12.33203125" customWidth="1"/>
    <col min="52" max="52" width="9.33203125" customWidth="1"/>
    <col min="53" max="53" width="1.5546875" customWidth="1"/>
  </cols>
  <sheetData>
    <row r="1" spans="1:52">
      <c r="A1" t="s">
        <v>54</v>
      </c>
      <c r="D1" s="7" t="s">
        <v>0</v>
      </c>
      <c r="E1" s="7"/>
      <c r="F1" s="8"/>
      <c r="G1" s="8"/>
      <c r="H1" s="7"/>
      <c r="I1" s="8"/>
      <c r="J1" s="8"/>
      <c r="K1" s="7"/>
      <c r="L1" s="8"/>
      <c r="M1" s="8"/>
      <c r="N1" s="7"/>
      <c r="O1" s="8"/>
      <c r="P1" s="8"/>
      <c r="Q1" s="7"/>
      <c r="R1" s="8"/>
      <c r="S1" s="8"/>
      <c r="T1" s="7"/>
      <c r="V1" s="8"/>
      <c r="W1" s="8"/>
      <c r="X1" s="7"/>
      <c r="Y1" s="8"/>
      <c r="Z1" s="8"/>
      <c r="AA1" s="7"/>
      <c r="AB1" s="8"/>
      <c r="AC1" s="8"/>
      <c r="AD1" s="7"/>
      <c r="AE1" s="8"/>
      <c r="AF1" s="8"/>
      <c r="AG1" s="7"/>
      <c r="AH1" s="8"/>
      <c r="AI1" s="8"/>
      <c r="AJ1" s="7"/>
      <c r="AL1" s="8"/>
      <c r="AM1" s="8"/>
      <c r="AN1" s="7"/>
      <c r="AO1" s="8"/>
      <c r="AP1" s="8"/>
      <c r="AQ1" s="7"/>
      <c r="AR1" s="8"/>
      <c r="AS1" s="8"/>
      <c r="AT1" s="7"/>
      <c r="AU1" s="8"/>
      <c r="AV1" s="8"/>
      <c r="AW1" s="7"/>
      <c r="AX1" s="8"/>
      <c r="AY1" s="8"/>
      <c r="AZ1" s="7"/>
    </row>
    <row r="2" spans="1:52">
      <c r="A2" t="s">
        <v>55</v>
      </c>
      <c r="D2" s="7" t="s">
        <v>98</v>
      </c>
      <c r="E2" s="7"/>
      <c r="F2" s="8"/>
      <c r="G2" s="8"/>
      <c r="H2" s="7"/>
      <c r="I2" s="8"/>
      <c r="J2" s="8"/>
      <c r="K2" s="7"/>
      <c r="L2" s="8"/>
      <c r="M2" s="8"/>
      <c r="N2" s="7"/>
      <c r="O2" s="8"/>
      <c r="P2" s="8"/>
      <c r="Q2" s="7"/>
      <c r="R2" s="8"/>
      <c r="S2" s="8"/>
      <c r="T2" s="7"/>
      <c r="V2" s="8"/>
      <c r="W2" s="8"/>
      <c r="X2" s="7"/>
      <c r="Y2" s="8"/>
      <c r="Z2" s="8"/>
      <c r="AA2" s="7"/>
      <c r="AB2" s="8"/>
      <c r="AC2" s="8"/>
      <c r="AD2" s="7"/>
      <c r="AE2" s="8"/>
      <c r="AF2" s="8"/>
      <c r="AG2" s="7"/>
      <c r="AH2" s="8"/>
      <c r="AI2" s="8"/>
      <c r="AJ2" s="7"/>
      <c r="AL2" s="8"/>
      <c r="AM2" s="8"/>
      <c r="AN2" s="7"/>
      <c r="AO2" s="8"/>
      <c r="AP2" s="8"/>
      <c r="AQ2" s="7"/>
      <c r="AR2" s="8"/>
      <c r="AS2" s="8"/>
      <c r="AT2" s="7"/>
      <c r="AU2" s="8"/>
      <c r="AV2" s="8"/>
      <c r="AW2" s="7"/>
      <c r="AX2" s="8"/>
      <c r="AY2" s="8"/>
      <c r="AZ2" s="7"/>
    </row>
    <row r="3" spans="1:52">
      <c r="A3" t="s">
        <v>56</v>
      </c>
      <c r="D3" s="7" t="s">
        <v>99</v>
      </c>
      <c r="E3" s="7"/>
      <c r="F3" s="8"/>
      <c r="G3" s="8"/>
      <c r="H3" s="7"/>
      <c r="I3" s="8"/>
      <c r="J3" s="8"/>
      <c r="K3" s="7"/>
      <c r="L3" s="8"/>
      <c r="M3" s="8"/>
      <c r="N3" s="7"/>
      <c r="O3" s="8"/>
      <c r="P3" s="8"/>
      <c r="Q3" s="7"/>
      <c r="R3" s="8"/>
      <c r="S3" s="8"/>
      <c r="T3" s="7"/>
      <c r="V3" s="8"/>
      <c r="W3" s="8"/>
      <c r="X3" s="7"/>
      <c r="Y3" s="8"/>
      <c r="Z3" s="8"/>
      <c r="AA3" s="7"/>
      <c r="AB3" s="8"/>
      <c r="AC3" s="8"/>
      <c r="AD3" s="7"/>
      <c r="AE3" s="8"/>
      <c r="AF3" s="8"/>
      <c r="AG3" s="7"/>
      <c r="AH3" s="8"/>
      <c r="AI3" s="8"/>
      <c r="AJ3" s="7"/>
      <c r="AL3" s="8"/>
      <c r="AM3" s="8"/>
      <c r="AN3" s="7"/>
      <c r="AO3" s="8"/>
      <c r="AP3" s="8"/>
      <c r="AQ3" s="7"/>
      <c r="AR3" s="8"/>
      <c r="AS3" s="8"/>
      <c r="AT3" s="7"/>
      <c r="AU3" s="8"/>
      <c r="AV3" s="8"/>
      <c r="AW3" s="7"/>
      <c r="AX3" s="8"/>
      <c r="AY3" s="8"/>
      <c r="AZ3" s="7"/>
    </row>
    <row r="4" spans="1:52">
      <c r="D4" s="7" t="s">
        <v>1</v>
      </c>
      <c r="E4" s="7"/>
      <c r="F4" s="8"/>
      <c r="G4" s="8"/>
      <c r="H4" s="7"/>
      <c r="I4" s="8"/>
      <c r="J4" s="8"/>
      <c r="K4" s="7"/>
      <c r="L4" s="8"/>
      <c r="M4" s="8"/>
      <c r="N4" s="7"/>
      <c r="O4" s="8"/>
      <c r="P4" s="8"/>
      <c r="Q4" s="7"/>
      <c r="R4" s="8"/>
      <c r="S4" s="8"/>
      <c r="T4" s="7"/>
      <c r="V4" s="8"/>
      <c r="W4" s="8"/>
      <c r="X4" s="7"/>
      <c r="Y4" s="8"/>
      <c r="Z4" s="8"/>
      <c r="AA4" s="7"/>
      <c r="AB4" s="8"/>
      <c r="AC4" s="8"/>
      <c r="AD4" s="7"/>
      <c r="AE4" s="8"/>
      <c r="AF4" s="8"/>
      <c r="AG4" s="7"/>
      <c r="AH4" s="8"/>
      <c r="AI4" s="8"/>
      <c r="AJ4" s="7"/>
      <c r="AL4" s="8"/>
      <c r="AM4" s="8"/>
      <c r="AN4" s="7"/>
      <c r="AO4" s="8"/>
      <c r="AP4" s="8"/>
      <c r="AQ4" s="7"/>
      <c r="AR4" s="8"/>
      <c r="AS4" s="8"/>
      <c r="AT4" s="7"/>
      <c r="AU4" s="8"/>
      <c r="AV4" s="8"/>
      <c r="AW4" s="7"/>
      <c r="AX4" s="8"/>
      <c r="AY4" s="8"/>
      <c r="AZ4" s="7"/>
    </row>
    <row r="5" spans="1:52">
      <c r="A5" t="s">
        <v>57</v>
      </c>
      <c r="D5" s="7" t="s">
        <v>103</v>
      </c>
      <c r="E5" s="7"/>
      <c r="F5" s="8"/>
      <c r="G5" s="8"/>
      <c r="H5" s="7"/>
      <c r="I5" s="8"/>
      <c r="J5" s="8"/>
      <c r="K5" s="7"/>
      <c r="L5" s="8"/>
      <c r="M5" s="8"/>
      <c r="N5" s="7"/>
      <c r="O5" s="8"/>
      <c r="P5" s="8"/>
      <c r="Q5" s="7"/>
      <c r="R5" s="8"/>
      <c r="S5" s="8"/>
      <c r="T5" s="7"/>
      <c r="V5" s="8"/>
      <c r="W5" s="8"/>
      <c r="X5" s="7"/>
      <c r="Y5" s="8"/>
      <c r="Z5" s="8"/>
      <c r="AA5" s="7"/>
      <c r="AB5" s="8"/>
      <c r="AC5" s="8"/>
      <c r="AD5" s="7"/>
      <c r="AE5" s="8"/>
      <c r="AF5" s="8"/>
      <c r="AG5" s="7"/>
      <c r="AH5" s="8"/>
      <c r="AI5" s="8"/>
      <c r="AJ5" s="7"/>
      <c r="AL5" s="8"/>
      <c r="AM5" s="8"/>
      <c r="AN5" s="7"/>
      <c r="AO5" s="8"/>
      <c r="AP5" s="8"/>
      <c r="AQ5" s="7"/>
      <c r="AR5" s="8"/>
      <c r="AS5" s="8"/>
      <c r="AT5" s="7"/>
      <c r="AU5" s="8"/>
      <c r="AV5" s="8"/>
      <c r="AW5" s="7"/>
      <c r="AX5" s="8"/>
      <c r="AY5" s="8"/>
      <c r="AZ5" s="7"/>
    </row>
    <row r="6" spans="1:52">
      <c r="A6" t="s">
        <v>59</v>
      </c>
      <c r="F6" s="9"/>
      <c r="G6" s="9"/>
      <c r="I6" s="9"/>
      <c r="J6" s="9"/>
      <c r="L6" s="9"/>
      <c r="M6" s="9"/>
      <c r="O6" s="9"/>
      <c r="P6" s="9"/>
      <c r="R6" s="9"/>
      <c r="S6" s="9"/>
      <c r="T6" s="10"/>
      <c r="V6" s="9"/>
      <c r="W6" s="9"/>
      <c r="Y6" s="9"/>
      <c r="Z6" s="9"/>
      <c r="AB6" s="9"/>
      <c r="AC6" s="9"/>
      <c r="AE6" s="9"/>
      <c r="AF6" s="9"/>
      <c r="AH6" s="9"/>
      <c r="AI6" s="9"/>
      <c r="AJ6" s="10"/>
      <c r="AL6" s="9"/>
      <c r="AM6" s="9"/>
      <c r="AO6" s="9"/>
      <c r="AP6" s="9"/>
      <c r="AR6" s="9"/>
      <c r="AS6" s="9"/>
      <c r="AU6" s="9"/>
      <c r="AV6" s="9"/>
      <c r="AX6" s="9"/>
      <c r="AY6" s="9"/>
      <c r="AZ6" s="10"/>
    </row>
    <row r="7" spans="1:52">
      <c r="F7" s="8" t="s">
        <v>2</v>
      </c>
      <c r="G7" s="8"/>
      <c r="H7" s="7"/>
      <c r="I7" s="8"/>
      <c r="J7" s="8"/>
      <c r="K7" s="7"/>
      <c r="L7" s="8"/>
      <c r="M7" s="8"/>
      <c r="N7" s="7"/>
      <c r="O7" s="8"/>
      <c r="P7" s="8"/>
      <c r="Q7" s="7"/>
      <c r="R7" s="8"/>
      <c r="S7" s="8"/>
      <c r="T7" s="11"/>
      <c r="V7" s="8" t="s">
        <v>3</v>
      </c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11"/>
      <c r="AL7" s="8" t="s">
        <v>4</v>
      </c>
      <c r="AM7" s="8"/>
      <c r="AN7" s="7"/>
      <c r="AO7" s="8"/>
      <c r="AP7" s="8"/>
      <c r="AQ7" s="7"/>
      <c r="AR7" s="8"/>
      <c r="AS7" s="8"/>
      <c r="AT7" s="7"/>
      <c r="AU7" s="8"/>
      <c r="AV7" s="8"/>
      <c r="AW7" s="7"/>
      <c r="AX7" s="8"/>
      <c r="AY7" s="8"/>
      <c r="AZ7" s="11"/>
    </row>
    <row r="8" spans="1:52">
      <c r="D8" s="25" t="s">
        <v>100</v>
      </c>
      <c r="F8" s="8" t="s">
        <v>5</v>
      </c>
      <c r="G8" s="8"/>
      <c r="H8" s="12" t="s">
        <v>6</v>
      </c>
      <c r="I8" s="8" t="s">
        <v>7</v>
      </c>
      <c r="J8" s="8"/>
      <c r="K8" s="12" t="s">
        <v>6</v>
      </c>
      <c r="L8" s="8" t="s">
        <v>8</v>
      </c>
      <c r="M8" s="8"/>
      <c r="N8" s="12" t="s">
        <v>6</v>
      </c>
      <c r="O8" s="8" t="s">
        <v>9</v>
      </c>
      <c r="P8" s="8"/>
      <c r="Q8" s="12" t="s">
        <v>6</v>
      </c>
      <c r="R8" s="8" t="s">
        <v>10</v>
      </c>
      <c r="S8" s="8"/>
      <c r="T8" s="13" t="s">
        <v>6</v>
      </c>
      <c r="V8" s="8" t="s">
        <v>5</v>
      </c>
      <c r="W8" s="8"/>
      <c r="X8" s="12" t="s">
        <v>6</v>
      </c>
      <c r="Y8" s="8" t="s">
        <v>7</v>
      </c>
      <c r="Z8" s="8"/>
      <c r="AA8" s="12" t="s">
        <v>6</v>
      </c>
      <c r="AB8" s="8" t="s">
        <v>8</v>
      </c>
      <c r="AC8" s="8"/>
      <c r="AD8" s="12" t="s">
        <v>6</v>
      </c>
      <c r="AE8" s="8" t="s">
        <v>9</v>
      </c>
      <c r="AF8" s="8"/>
      <c r="AG8" s="12" t="s">
        <v>6</v>
      </c>
      <c r="AH8" s="8" t="s">
        <v>10</v>
      </c>
      <c r="AI8" s="8"/>
      <c r="AJ8" s="13" t="s">
        <v>6</v>
      </c>
      <c r="AL8" s="8" t="s">
        <v>5</v>
      </c>
      <c r="AM8" s="8"/>
      <c r="AN8" s="12" t="s">
        <v>6</v>
      </c>
      <c r="AO8" s="8" t="s">
        <v>7</v>
      </c>
      <c r="AP8" s="8"/>
      <c r="AQ8" s="12" t="s">
        <v>6</v>
      </c>
      <c r="AR8" s="8" t="s">
        <v>8</v>
      </c>
      <c r="AS8" s="8"/>
      <c r="AT8" s="12" t="s">
        <v>6</v>
      </c>
      <c r="AU8" s="8" t="s">
        <v>9</v>
      </c>
      <c r="AV8" s="8"/>
      <c r="AW8" s="12" t="s">
        <v>6</v>
      </c>
      <c r="AX8" s="8" t="s">
        <v>10</v>
      </c>
      <c r="AY8" s="8"/>
      <c r="AZ8" s="13" t="s">
        <v>6</v>
      </c>
    </row>
    <row r="9" spans="1:52" s="20" customFormat="1">
      <c r="D9" s="24" t="s">
        <v>101</v>
      </c>
      <c r="E9" s="24" t="s">
        <v>102</v>
      </c>
      <c r="F9" s="21" t="s">
        <v>11</v>
      </c>
      <c r="G9" s="21" t="s">
        <v>12</v>
      </c>
      <c r="H9" s="22" t="s">
        <v>12</v>
      </c>
      <c r="I9" s="21" t="s">
        <v>11</v>
      </c>
      <c r="J9" s="21" t="s">
        <v>12</v>
      </c>
      <c r="K9" s="22" t="s">
        <v>12</v>
      </c>
      <c r="L9" s="21" t="s">
        <v>11</v>
      </c>
      <c r="M9" s="21" t="s">
        <v>12</v>
      </c>
      <c r="N9" s="22" t="s">
        <v>12</v>
      </c>
      <c r="O9" s="21" t="s">
        <v>11</v>
      </c>
      <c r="P9" s="21" t="s">
        <v>12</v>
      </c>
      <c r="Q9" s="22" t="s">
        <v>12</v>
      </c>
      <c r="R9" s="21" t="s">
        <v>11</v>
      </c>
      <c r="S9" s="21" t="s">
        <v>12</v>
      </c>
      <c r="T9" s="23" t="s">
        <v>12</v>
      </c>
      <c r="V9" s="21" t="s">
        <v>11</v>
      </c>
      <c r="W9" s="21" t="s">
        <v>12</v>
      </c>
      <c r="X9" s="22" t="s">
        <v>12</v>
      </c>
      <c r="Y9" s="21" t="s">
        <v>11</v>
      </c>
      <c r="Z9" s="21" t="s">
        <v>12</v>
      </c>
      <c r="AA9" s="22" t="s">
        <v>12</v>
      </c>
      <c r="AB9" s="21" t="s">
        <v>11</v>
      </c>
      <c r="AC9" s="21" t="s">
        <v>12</v>
      </c>
      <c r="AD9" s="22" t="s">
        <v>12</v>
      </c>
      <c r="AE9" s="21" t="s">
        <v>11</v>
      </c>
      <c r="AF9" s="21" t="s">
        <v>12</v>
      </c>
      <c r="AG9" s="22" t="s">
        <v>12</v>
      </c>
      <c r="AH9" s="21" t="s">
        <v>11</v>
      </c>
      <c r="AI9" s="21" t="s">
        <v>12</v>
      </c>
      <c r="AJ9" s="23" t="s">
        <v>12</v>
      </c>
      <c r="AL9" s="21" t="s">
        <v>11</v>
      </c>
      <c r="AM9" s="21" t="s">
        <v>12</v>
      </c>
      <c r="AN9" s="22" t="s">
        <v>12</v>
      </c>
      <c r="AO9" s="21" t="s">
        <v>11</v>
      </c>
      <c r="AP9" s="21" t="s">
        <v>12</v>
      </c>
      <c r="AQ9" s="22" t="s">
        <v>12</v>
      </c>
      <c r="AR9" s="21" t="s">
        <v>11</v>
      </c>
      <c r="AS9" s="21" t="s">
        <v>12</v>
      </c>
      <c r="AT9" s="22" t="s">
        <v>12</v>
      </c>
      <c r="AU9" s="21" t="s">
        <v>11</v>
      </c>
      <c r="AV9" s="21" t="s">
        <v>12</v>
      </c>
      <c r="AW9" s="22" t="s">
        <v>12</v>
      </c>
      <c r="AX9" s="21" t="s">
        <v>11</v>
      </c>
      <c r="AY9" s="21" t="s">
        <v>12</v>
      </c>
      <c r="AZ9" s="23" t="s">
        <v>12</v>
      </c>
    </row>
    <row r="10" spans="1:52">
      <c r="F10" s="9"/>
      <c r="G10" s="9"/>
      <c r="I10" s="9"/>
      <c r="J10" s="9"/>
      <c r="L10" s="9"/>
      <c r="M10" s="9"/>
      <c r="O10" s="9"/>
      <c r="P10" s="9"/>
      <c r="R10" s="9"/>
      <c r="S10" s="9"/>
      <c r="T10" s="10"/>
      <c r="V10" s="9"/>
      <c r="W10" s="9"/>
      <c r="Y10" s="9"/>
      <c r="Z10" s="9"/>
      <c r="AB10" s="9"/>
      <c r="AC10" s="9"/>
      <c r="AE10" s="9"/>
      <c r="AF10" s="9"/>
      <c r="AH10" s="9"/>
      <c r="AI10" s="9"/>
      <c r="AJ10" s="10"/>
      <c r="AL10" s="9"/>
      <c r="AM10" s="9"/>
      <c r="AO10" s="9"/>
      <c r="AP10" s="9"/>
      <c r="AR10" s="9"/>
      <c r="AS10" s="9"/>
      <c r="AU10" s="9"/>
      <c r="AV10" s="9"/>
      <c r="AX10" s="9"/>
      <c r="AY10" s="9"/>
      <c r="AZ10" s="10"/>
    </row>
    <row r="11" spans="1:52">
      <c r="A11">
        <v>503</v>
      </c>
      <c r="B11" s="26">
        <v>1</v>
      </c>
      <c r="C11" t="s">
        <v>61</v>
      </c>
      <c r="D11" s="14">
        <v>503</v>
      </c>
      <c r="E11" t="s">
        <v>13</v>
      </c>
      <c r="F11" s="15">
        <v>4856.7</v>
      </c>
      <c r="G11" s="15">
        <v>3742.8</v>
      </c>
      <c r="H11" s="16">
        <f>IF(F11=0,"--",G11/F11)</f>
        <v>0.77064673543764295</v>
      </c>
      <c r="I11" s="15">
        <v>15914.7</v>
      </c>
      <c r="J11" s="15">
        <v>11364.7</v>
      </c>
      <c r="K11" s="16">
        <f>IF(I11=0,"--",J11/I11)</f>
        <v>0.71410079988941044</v>
      </c>
      <c r="L11" s="15">
        <v>0</v>
      </c>
      <c r="M11" s="15">
        <v>0</v>
      </c>
      <c r="N11" s="16" t="str">
        <f>IF(L11=0,"--",M11/L11)</f>
        <v>--</v>
      </c>
      <c r="O11" s="15">
        <v>14745.1</v>
      </c>
      <c r="P11" s="15">
        <v>10422.1</v>
      </c>
      <c r="Q11" s="16">
        <f>IF(O11=0,"--",P11/O11)</f>
        <v>0.70681785813592313</v>
      </c>
      <c r="R11" s="15">
        <f>SUM(O11,L11,I11,F11)</f>
        <v>35516.5</v>
      </c>
      <c r="S11" s="15">
        <f>SUM(P11,M11,J11,G11)</f>
        <v>25529.600000000002</v>
      </c>
      <c r="T11" s="17">
        <f>IF(R11=0,"--",S11/R11)</f>
        <v>0.71880956738417356</v>
      </c>
      <c r="U11" s="18"/>
      <c r="V11" s="15">
        <v>703.2</v>
      </c>
      <c r="W11" s="15">
        <v>583.20000000000005</v>
      </c>
      <c r="X11" s="16">
        <f>IF(V11=0,"--",W11/V11)</f>
        <v>0.82935153583617749</v>
      </c>
      <c r="Y11" s="15">
        <v>20583.599999999999</v>
      </c>
      <c r="Z11" s="15">
        <v>14866.4</v>
      </c>
      <c r="AA11" s="16">
        <f>IF(Y11=0,"--",Z11/Y11)</f>
        <v>0.72224489399327618</v>
      </c>
      <c r="AB11" s="15">
        <v>0</v>
      </c>
      <c r="AC11" s="15">
        <v>0</v>
      </c>
      <c r="AD11" s="16" t="str">
        <f>IF(AB11=0,"--",AC11/AB11)</f>
        <v>--</v>
      </c>
      <c r="AE11" s="15">
        <v>17970.099999999999</v>
      </c>
      <c r="AF11" s="15">
        <v>14207.1</v>
      </c>
      <c r="AG11" s="16">
        <f>IF(AE11=0,"--",AF11/AE11)</f>
        <v>0.7905966021335441</v>
      </c>
      <c r="AH11" s="15">
        <f>SUM(AE11,AB11,Y11,V11)</f>
        <v>39256.899999999994</v>
      </c>
      <c r="AI11" s="15">
        <f>SUM(AF11,AC11,Z11,W11)</f>
        <v>29656.7</v>
      </c>
      <c r="AJ11" s="17">
        <f>IF(AH11=0,"--",AI11/AH11)</f>
        <v>0.7554519078174794</v>
      </c>
      <c r="AK11" s="18"/>
      <c r="AL11" s="15">
        <f>SUM(V11,F11)</f>
        <v>5559.9</v>
      </c>
      <c r="AM11" s="15">
        <f>SUM(W11,G11)</f>
        <v>4326</v>
      </c>
      <c r="AN11" s="16">
        <f>IF(AL11=0,"--",AM11/AL11)</f>
        <v>0.77807154804942535</v>
      </c>
      <c r="AO11" s="15">
        <f>SUM(Y11,I11)</f>
        <v>36498.300000000003</v>
      </c>
      <c r="AP11" s="15">
        <f>SUM(Z11,J11)</f>
        <v>26231.1</v>
      </c>
      <c r="AQ11" s="16">
        <f>IF(AO11=0,"--",AP11/AO11)</f>
        <v>0.7186937473800149</v>
      </c>
      <c r="AR11" s="15">
        <f>SUM(AB11,L11)</f>
        <v>0</v>
      </c>
      <c r="AS11" s="15">
        <f>SUM(AC11,M11)</f>
        <v>0</v>
      </c>
      <c r="AT11" s="16" t="str">
        <f>IF(AR11=0,"--",AS11/AR11)</f>
        <v>--</v>
      </c>
      <c r="AU11" s="15">
        <f>SUM(AE11,O11)</f>
        <v>32715.199999999997</v>
      </c>
      <c r="AV11" s="15">
        <f>SUM(AF11,P11)</f>
        <v>24629.200000000001</v>
      </c>
      <c r="AW11" s="16">
        <f>IF(AU11=0,"--",AV11/AU11)</f>
        <v>0.75283660194649593</v>
      </c>
      <c r="AX11" s="15">
        <f>SUM(AU11,AR11,AO11,AL11)</f>
        <v>74773.399999999994</v>
      </c>
      <c r="AY11" s="15">
        <f>SUM(AV11,AS11,AP11,AM11)</f>
        <v>55186.3</v>
      </c>
      <c r="AZ11" s="17">
        <f>IF(AX11=0,"--",AY11/AX11)</f>
        <v>0.73804722000069556</v>
      </c>
    </row>
    <row r="12" spans="1:52">
      <c r="A12">
        <v>518</v>
      </c>
      <c r="B12" s="26">
        <v>1</v>
      </c>
      <c r="C12" t="s">
        <v>44</v>
      </c>
      <c r="D12" s="14">
        <v>518</v>
      </c>
      <c r="E12" t="s">
        <v>78</v>
      </c>
      <c r="F12" s="15">
        <v>2653.5</v>
      </c>
      <c r="G12" s="15">
        <v>2234.5</v>
      </c>
      <c r="H12" s="16">
        <f t="shared" ref="H12:H34" si="0">IF(F12=0,"--",G12/F12)</f>
        <v>0.8420953457697381</v>
      </c>
      <c r="I12" s="15">
        <v>6052</v>
      </c>
      <c r="J12" s="15">
        <v>4922</v>
      </c>
      <c r="K12" s="16">
        <f t="shared" ref="K12:K34" si="1">IF(I12=0,"--",J12/I12)</f>
        <v>0.81328486450760085</v>
      </c>
      <c r="L12" s="15">
        <v>0</v>
      </c>
      <c r="M12" s="15">
        <v>0</v>
      </c>
      <c r="N12" s="16" t="str">
        <f>IF(L12=0,"--",M12/L12)</f>
        <v>--</v>
      </c>
      <c r="O12" s="15">
        <v>5747.5</v>
      </c>
      <c r="P12" s="15">
        <v>4993</v>
      </c>
      <c r="Q12" s="16">
        <f t="shared" ref="Q12:Q39" si="2">IF(O12=0,"--",P12/O12)</f>
        <v>0.86872553284036536</v>
      </c>
      <c r="R12" s="15">
        <f t="shared" ref="R12:R32" si="3">SUM(O12,L12,I12,F12)</f>
        <v>14453</v>
      </c>
      <c r="S12" s="15">
        <f t="shared" ref="S12:S32" si="4">SUM(P12,M12,J12,G12)</f>
        <v>12149.5</v>
      </c>
      <c r="T12" s="17">
        <f t="shared" ref="T12:T32" si="5">IF(R12=0,"--",S12/R12)</f>
        <v>0.84062132429253444</v>
      </c>
      <c r="U12" s="18"/>
      <c r="V12" s="15">
        <v>252.5</v>
      </c>
      <c r="W12" s="15">
        <v>240.5</v>
      </c>
      <c r="X12" s="16">
        <f t="shared" ref="X12:X31" si="6">IF(V12=0,"--",W12/V12)</f>
        <v>0.95247524752475243</v>
      </c>
      <c r="Y12" s="15">
        <v>9382.5</v>
      </c>
      <c r="Z12" s="15">
        <v>7950.5</v>
      </c>
      <c r="AA12" s="16">
        <f t="shared" ref="AA12:AA32" si="7">IF(Y12=0,"--",Z12/Y12)</f>
        <v>0.84737543298694373</v>
      </c>
      <c r="AB12" s="15">
        <v>0</v>
      </c>
      <c r="AC12" s="15">
        <v>0</v>
      </c>
      <c r="AD12" s="16" t="str">
        <f>IF(AB12=0,"--",AC12/AB12)</f>
        <v>--</v>
      </c>
      <c r="AE12" s="15">
        <v>7948</v>
      </c>
      <c r="AF12" s="15">
        <v>6944</v>
      </c>
      <c r="AG12" s="16">
        <f t="shared" ref="AG12:AG34" si="8">IF(AE12=0,"--",AF12/AE12)</f>
        <v>0.87367891293407152</v>
      </c>
      <c r="AH12" s="15">
        <f t="shared" ref="AH12:AI36" si="9">SUM(AE12,AB12,Y12,V12)</f>
        <v>17583</v>
      </c>
      <c r="AI12" s="15">
        <f t="shared" si="9"/>
        <v>15135</v>
      </c>
      <c r="AJ12" s="17">
        <f t="shared" ref="AJ12:AJ36" si="10">IF(AH12=0,"--",AI12/AH12)</f>
        <v>0.86077461184098281</v>
      </c>
      <c r="AK12" s="18"/>
      <c r="AL12" s="15">
        <f t="shared" ref="AL12:AL33" si="11">SUM(V12,F12)</f>
        <v>2906</v>
      </c>
      <c r="AM12" s="15">
        <f t="shared" ref="AM12:AM33" si="12">SUM(W12,G12)</f>
        <v>2475</v>
      </c>
      <c r="AN12" s="16">
        <f t="shared" ref="AN12:AN33" si="13">IF(AL12=0,"--",AM12/AL12)</f>
        <v>0.8516861665519615</v>
      </c>
      <c r="AO12" s="15">
        <f t="shared" ref="AO12:AO33" si="14">SUM(Y12,I12)</f>
        <v>15434.5</v>
      </c>
      <c r="AP12" s="15">
        <f t="shared" ref="AP12:AP33" si="15">SUM(Z12,J12)</f>
        <v>12872.5</v>
      </c>
      <c r="AQ12" s="16">
        <f t="shared" ref="AQ12:AQ33" si="16">IF(AO12=0,"--",AP12/AO12)</f>
        <v>0.83400822831967347</v>
      </c>
      <c r="AR12" s="15">
        <f t="shared" ref="AR12:AS38" si="17">SUM(AB12,L12)</f>
        <v>0</v>
      </c>
      <c r="AS12" s="15">
        <f t="shared" si="17"/>
        <v>0</v>
      </c>
      <c r="AT12" s="16" t="str">
        <f t="shared" ref="AT12:AT60" si="18">IF(AR12=0,"--",AS12/AR12)</f>
        <v>--</v>
      </c>
      <c r="AU12" s="15">
        <f t="shared" ref="AU12:AU33" si="19">SUM(AE12,O12)</f>
        <v>13695.5</v>
      </c>
      <c r="AV12" s="15">
        <f t="shared" ref="AV12:AV33" si="20">SUM(AF12,P12)</f>
        <v>11937</v>
      </c>
      <c r="AW12" s="16">
        <f t="shared" ref="AW12:AW33" si="21">IF(AU12=0,"--",AV12/AU12)</f>
        <v>0.87160016063670553</v>
      </c>
      <c r="AX12" s="15">
        <f t="shared" ref="AX12:AX33" si="22">SUM(AU12,AR12,AO12,AL12)</f>
        <v>32036</v>
      </c>
      <c r="AY12" s="15">
        <f t="shared" ref="AY12:AY33" si="23">SUM(AV12,AS12,AP12,AM12)</f>
        <v>27284.5</v>
      </c>
      <c r="AZ12" s="17">
        <f t="shared" ref="AZ12:AZ33" si="24">IF(AX12=0,"--",AY12/AX12)</f>
        <v>0.85168248220751652</v>
      </c>
    </row>
    <row r="13" spans="1:52">
      <c r="A13">
        <v>508</v>
      </c>
      <c r="B13" s="26">
        <v>0</v>
      </c>
      <c r="C13" t="s">
        <v>14</v>
      </c>
      <c r="D13" s="14">
        <v>508</v>
      </c>
      <c r="E13" t="s">
        <v>63</v>
      </c>
      <c r="F13" s="5" t="s">
        <v>104</v>
      </c>
      <c r="G13" s="5" t="s">
        <v>105</v>
      </c>
      <c r="H13" s="6" t="s">
        <v>106</v>
      </c>
      <c r="I13" s="5" t="s">
        <v>107</v>
      </c>
      <c r="J13" s="5" t="s">
        <v>108</v>
      </c>
      <c r="K13" s="6" t="s">
        <v>109</v>
      </c>
      <c r="L13" s="5" t="s">
        <v>15</v>
      </c>
      <c r="M13" s="5" t="s">
        <v>15</v>
      </c>
      <c r="N13" s="6" t="s">
        <v>16</v>
      </c>
      <c r="O13" s="5" t="s">
        <v>110</v>
      </c>
      <c r="P13" s="5" t="s">
        <v>111</v>
      </c>
      <c r="Q13" s="6" t="s">
        <v>112</v>
      </c>
      <c r="R13" s="5" t="s">
        <v>113</v>
      </c>
      <c r="S13" s="5" t="s">
        <v>114</v>
      </c>
      <c r="T13" s="27" t="s">
        <v>115</v>
      </c>
      <c r="U13" s="18"/>
      <c r="V13" s="5" t="s">
        <v>116</v>
      </c>
      <c r="W13" s="5" t="s">
        <v>117</v>
      </c>
      <c r="X13" s="6" t="s">
        <v>118</v>
      </c>
      <c r="Y13" s="5" t="s">
        <v>119</v>
      </c>
      <c r="Z13" s="5" t="s">
        <v>120</v>
      </c>
      <c r="AA13" s="6" t="s">
        <v>121</v>
      </c>
      <c r="AB13" s="5" t="s">
        <v>15</v>
      </c>
      <c r="AC13" s="5" t="s">
        <v>15</v>
      </c>
      <c r="AD13" s="6" t="s">
        <v>16</v>
      </c>
      <c r="AE13" s="5" t="s">
        <v>122</v>
      </c>
      <c r="AF13" s="5" t="s">
        <v>123</v>
      </c>
      <c r="AG13" s="6" t="s">
        <v>124</v>
      </c>
      <c r="AH13" s="5" t="s">
        <v>125</v>
      </c>
      <c r="AI13" s="5" t="s">
        <v>126</v>
      </c>
      <c r="AJ13" s="27" t="s">
        <v>127</v>
      </c>
      <c r="AK13" s="18"/>
      <c r="AL13" s="5" t="s">
        <v>128</v>
      </c>
      <c r="AM13" s="5" t="s">
        <v>129</v>
      </c>
      <c r="AN13" s="6" t="s">
        <v>130</v>
      </c>
      <c r="AO13" s="5" t="s">
        <v>131</v>
      </c>
      <c r="AP13" s="5" t="s">
        <v>132</v>
      </c>
      <c r="AQ13" s="6" t="s">
        <v>133</v>
      </c>
      <c r="AR13" s="5" t="s">
        <v>15</v>
      </c>
      <c r="AS13" s="5" t="s">
        <v>15</v>
      </c>
      <c r="AT13" s="6" t="s">
        <v>16</v>
      </c>
      <c r="AU13" s="5" t="s">
        <v>134</v>
      </c>
      <c r="AV13" s="5" t="s">
        <v>135</v>
      </c>
      <c r="AW13" s="6" t="s">
        <v>136</v>
      </c>
      <c r="AX13" s="5" t="s">
        <v>137</v>
      </c>
      <c r="AY13" s="5" t="s">
        <v>138</v>
      </c>
      <c r="AZ13" s="27" t="s">
        <v>139</v>
      </c>
    </row>
    <row r="14" spans="1:52">
      <c r="A14">
        <v>508</v>
      </c>
      <c r="B14" s="26">
        <v>2</v>
      </c>
      <c r="C14" t="s">
        <v>66</v>
      </c>
      <c r="D14" s="19"/>
      <c r="E14" t="s">
        <v>67</v>
      </c>
      <c r="F14" s="15">
        <v>11536</v>
      </c>
      <c r="G14" s="15">
        <v>9158</v>
      </c>
      <c r="H14" s="16">
        <f t="shared" si="0"/>
        <v>0.79386269070735094</v>
      </c>
      <c r="I14" s="15">
        <v>22304.5</v>
      </c>
      <c r="J14" s="15">
        <v>16225.5</v>
      </c>
      <c r="K14" s="16">
        <f t="shared" si="1"/>
        <v>0.72745410119034271</v>
      </c>
      <c r="L14" s="15">
        <v>0</v>
      </c>
      <c r="M14" s="15">
        <v>0</v>
      </c>
      <c r="N14" s="16" t="str">
        <f t="shared" ref="N14:N28" si="25">IF(L14=0,"--",M14/L14)</f>
        <v>--</v>
      </c>
      <c r="O14" s="15">
        <v>21420.5</v>
      </c>
      <c r="P14" s="15">
        <v>15461.5</v>
      </c>
      <c r="Q14" s="16">
        <f t="shared" si="2"/>
        <v>0.7218085478863705</v>
      </c>
      <c r="R14" s="15">
        <f t="shared" si="3"/>
        <v>55261</v>
      </c>
      <c r="S14" s="15">
        <f t="shared" si="4"/>
        <v>40845</v>
      </c>
      <c r="T14" s="17">
        <f t="shared" si="5"/>
        <v>0.73912886122220012</v>
      </c>
      <c r="U14" s="18"/>
      <c r="V14" s="15">
        <v>2196</v>
      </c>
      <c r="W14" s="15">
        <v>1740</v>
      </c>
      <c r="X14" s="16">
        <f t="shared" si="6"/>
        <v>0.79234972677595628</v>
      </c>
      <c r="Y14" s="15">
        <v>29199</v>
      </c>
      <c r="Z14" s="15">
        <v>20268</v>
      </c>
      <c r="AA14" s="16">
        <f t="shared" si="7"/>
        <v>0.69413336073153187</v>
      </c>
      <c r="AB14" s="15">
        <v>0</v>
      </c>
      <c r="AC14" s="15">
        <v>0</v>
      </c>
      <c r="AD14" s="16" t="str">
        <f t="shared" ref="AD14:AD28" si="26">IF(AB14=0,"--",AC14/AB14)</f>
        <v>--</v>
      </c>
      <c r="AE14" s="15">
        <v>23196.5</v>
      </c>
      <c r="AF14" s="15">
        <v>17125.5</v>
      </c>
      <c r="AG14" s="16">
        <f t="shared" si="8"/>
        <v>0.73827948181837777</v>
      </c>
      <c r="AH14" s="15">
        <f t="shared" ref="AH14:AH34" si="27">SUM(AE14,AB14,Y14,V14)</f>
        <v>54591.5</v>
      </c>
      <c r="AI14" s="15">
        <f t="shared" ref="AI14:AI34" si="28">SUM(AF14,AC14,Z14,W14)</f>
        <v>39133.5</v>
      </c>
      <c r="AJ14" s="17">
        <f t="shared" ref="AJ14:AJ34" si="29">IF(AH14=0,"--",AI14/AH14)</f>
        <v>0.71684236556973158</v>
      </c>
      <c r="AK14" s="18"/>
      <c r="AL14" s="15">
        <f t="shared" si="11"/>
        <v>13732</v>
      </c>
      <c r="AM14" s="15">
        <f t="shared" si="12"/>
        <v>10898</v>
      </c>
      <c r="AN14" s="16">
        <f t="shared" si="13"/>
        <v>0.79362073987765802</v>
      </c>
      <c r="AO14" s="15">
        <f t="shared" si="14"/>
        <v>51503.5</v>
      </c>
      <c r="AP14" s="15">
        <f t="shared" si="15"/>
        <v>36493.5</v>
      </c>
      <c r="AQ14" s="16">
        <f t="shared" si="16"/>
        <v>0.70856349568475929</v>
      </c>
      <c r="AR14" s="15">
        <f t="shared" si="17"/>
        <v>0</v>
      </c>
      <c r="AS14" s="15">
        <f t="shared" si="17"/>
        <v>0</v>
      </c>
      <c r="AT14" s="16" t="str">
        <f t="shared" si="18"/>
        <v>--</v>
      </c>
      <c r="AU14" s="15">
        <f t="shared" si="19"/>
        <v>44617</v>
      </c>
      <c r="AV14" s="15">
        <f t="shared" si="20"/>
        <v>32587</v>
      </c>
      <c r="AW14" s="16">
        <f t="shared" si="21"/>
        <v>0.7303718313647265</v>
      </c>
      <c r="AX14" s="15">
        <f t="shared" si="22"/>
        <v>109852.5</v>
      </c>
      <c r="AY14" s="15">
        <f t="shared" si="23"/>
        <v>79978.5</v>
      </c>
      <c r="AZ14" s="17">
        <f t="shared" si="24"/>
        <v>0.7280535263193828</v>
      </c>
    </row>
    <row r="15" spans="1:52">
      <c r="A15">
        <v>508</v>
      </c>
      <c r="B15" s="26">
        <v>4</v>
      </c>
      <c r="C15" t="s">
        <v>70</v>
      </c>
      <c r="D15" s="19"/>
      <c r="E15" t="s">
        <v>71</v>
      </c>
      <c r="F15" s="15">
        <v>14939</v>
      </c>
      <c r="G15" s="15">
        <v>11968</v>
      </c>
      <c r="H15" s="16">
        <f t="shared" si="0"/>
        <v>0.8011245732646094</v>
      </c>
      <c r="I15" s="15">
        <v>21891</v>
      </c>
      <c r="J15" s="15">
        <v>16579.5</v>
      </c>
      <c r="K15" s="16">
        <f t="shared" si="1"/>
        <v>0.75736604083870085</v>
      </c>
      <c r="L15" s="15">
        <v>0</v>
      </c>
      <c r="M15" s="15">
        <v>0</v>
      </c>
      <c r="N15" s="16" t="str">
        <f t="shared" si="25"/>
        <v>--</v>
      </c>
      <c r="O15" s="15">
        <v>24590</v>
      </c>
      <c r="P15" s="15">
        <v>19040</v>
      </c>
      <c r="Q15" s="16">
        <f t="shared" si="2"/>
        <v>0.77429849532330219</v>
      </c>
      <c r="R15" s="15">
        <f t="shared" si="3"/>
        <v>61420</v>
      </c>
      <c r="S15" s="15">
        <f t="shared" si="4"/>
        <v>47587.5</v>
      </c>
      <c r="T15" s="17">
        <f t="shared" si="5"/>
        <v>0.77478834255942686</v>
      </c>
      <c r="U15" s="18"/>
      <c r="V15" s="15">
        <v>3032</v>
      </c>
      <c r="W15" s="15">
        <v>2363</v>
      </c>
      <c r="X15" s="16">
        <f t="shared" si="6"/>
        <v>0.77935356200527706</v>
      </c>
      <c r="Y15" s="15">
        <v>21074</v>
      </c>
      <c r="Z15" s="15">
        <v>16788.5</v>
      </c>
      <c r="AA15" s="16">
        <f t="shared" si="7"/>
        <v>0.796645155167505</v>
      </c>
      <c r="AB15" s="15">
        <v>0</v>
      </c>
      <c r="AC15" s="15">
        <v>0</v>
      </c>
      <c r="AD15" s="16" t="str">
        <f t="shared" si="26"/>
        <v>--</v>
      </c>
      <c r="AE15" s="15">
        <v>18967.5</v>
      </c>
      <c r="AF15" s="15">
        <v>15686.5</v>
      </c>
      <c r="AG15" s="16">
        <f t="shared" si="8"/>
        <v>0.82701990246474233</v>
      </c>
      <c r="AH15" s="15">
        <f t="shared" si="27"/>
        <v>43073.5</v>
      </c>
      <c r="AI15" s="15">
        <f t="shared" si="28"/>
        <v>34838</v>
      </c>
      <c r="AJ15" s="17">
        <f t="shared" si="29"/>
        <v>0.80880355671120296</v>
      </c>
      <c r="AK15" s="18"/>
      <c r="AL15" s="15">
        <f t="shared" si="11"/>
        <v>17971</v>
      </c>
      <c r="AM15" s="15">
        <f t="shared" si="12"/>
        <v>14331</v>
      </c>
      <c r="AN15" s="16">
        <f t="shared" si="13"/>
        <v>0.7974514495576206</v>
      </c>
      <c r="AO15" s="15">
        <f t="shared" si="14"/>
        <v>42965</v>
      </c>
      <c r="AP15" s="15">
        <f t="shared" si="15"/>
        <v>33368</v>
      </c>
      <c r="AQ15" s="16">
        <f t="shared" si="16"/>
        <v>0.77663214244152212</v>
      </c>
      <c r="AR15" s="15">
        <f t="shared" si="17"/>
        <v>0</v>
      </c>
      <c r="AS15" s="15">
        <f t="shared" si="17"/>
        <v>0</v>
      </c>
      <c r="AT15" s="16" t="str">
        <f t="shared" si="18"/>
        <v>--</v>
      </c>
      <c r="AU15" s="15">
        <f t="shared" si="19"/>
        <v>43557.5</v>
      </c>
      <c r="AV15" s="15">
        <f t="shared" si="20"/>
        <v>34726.5</v>
      </c>
      <c r="AW15" s="16">
        <f t="shared" si="21"/>
        <v>0.79725650002869775</v>
      </c>
      <c r="AX15" s="15">
        <f t="shared" si="22"/>
        <v>104493.5</v>
      </c>
      <c r="AY15" s="15">
        <f t="shared" si="23"/>
        <v>82425.5</v>
      </c>
      <c r="AZ15" s="17">
        <f t="shared" si="24"/>
        <v>0.7888098302765244</v>
      </c>
    </row>
    <row r="16" spans="1:52">
      <c r="A16">
        <v>508</v>
      </c>
      <c r="B16" s="26">
        <v>1</v>
      </c>
      <c r="C16" t="s">
        <v>64</v>
      </c>
      <c r="D16" s="19"/>
      <c r="E16" t="s">
        <v>65</v>
      </c>
      <c r="F16" s="15">
        <v>2955</v>
      </c>
      <c r="G16" s="15">
        <v>2140</v>
      </c>
      <c r="H16" s="16">
        <f t="shared" si="0"/>
        <v>0.72419627749576987</v>
      </c>
      <c r="I16" s="15">
        <v>6412.5</v>
      </c>
      <c r="J16" s="15">
        <v>4408</v>
      </c>
      <c r="K16" s="16">
        <f t="shared" si="1"/>
        <v>0.68740740740740736</v>
      </c>
      <c r="L16" s="15">
        <v>0</v>
      </c>
      <c r="M16" s="15">
        <v>0</v>
      </c>
      <c r="N16" s="16" t="str">
        <f t="shared" si="25"/>
        <v>--</v>
      </c>
      <c r="O16" s="15">
        <v>6472</v>
      </c>
      <c r="P16" s="15">
        <v>4578</v>
      </c>
      <c r="Q16" s="16">
        <f t="shared" si="2"/>
        <v>0.7073547589616811</v>
      </c>
      <c r="R16" s="15">
        <f t="shared" si="3"/>
        <v>15839.5</v>
      </c>
      <c r="S16" s="15">
        <f t="shared" si="4"/>
        <v>11126</v>
      </c>
      <c r="T16" s="17">
        <f t="shared" si="5"/>
        <v>0.70242116228416296</v>
      </c>
      <c r="U16" s="18"/>
      <c r="V16" s="15">
        <v>3136</v>
      </c>
      <c r="W16" s="15">
        <v>2446.5</v>
      </c>
      <c r="X16" s="16">
        <f t="shared" si="6"/>
        <v>0.7801339285714286</v>
      </c>
      <c r="Y16" s="15">
        <v>12945</v>
      </c>
      <c r="Z16" s="15">
        <v>9978.5</v>
      </c>
      <c r="AA16" s="16">
        <f t="shared" si="7"/>
        <v>0.77083816145229822</v>
      </c>
      <c r="AB16" s="15">
        <v>0</v>
      </c>
      <c r="AC16" s="15">
        <v>0</v>
      </c>
      <c r="AD16" s="16" t="str">
        <f t="shared" si="26"/>
        <v>--</v>
      </c>
      <c r="AE16" s="15">
        <v>11667.5</v>
      </c>
      <c r="AF16" s="15">
        <v>9181</v>
      </c>
      <c r="AG16" s="16">
        <f t="shared" si="8"/>
        <v>0.7868866509535033</v>
      </c>
      <c r="AH16" s="15">
        <f t="shared" si="27"/>
        <v>27748.5</v>
      </c>
      <c r="AI16" s="15">
        <f t="shared" si="28"/>
        <v>21606</v>
      </c>
      <c r="AJ16" s="17">
        <f t="shared" si="29"/>
        <v>0.7786366830639494</v>
      </c>
      <c r="AK16" s="18"/>
      <c r="AL16" s="15">
        <f t="shared" si="11"/>
        <v>6091</v>
      </c>
      <c r="AM16" s="15">
        <f t="shared" si="12"/>
        <v>4586.5</v>
      </c>
      <c r="AN16" s="16">
        <f t="shared" si="13"/>
        <v>0.7529962239369562</v>
      </c>
      <c r="AO16" s="15">
        <f t="shared" si="14"/>
        <v>19357.5</v>
      </c>
      <c r="AP16" s="15">
        <f t="shared" si="15"/>
        <v>14386.5</v>
      </c>
      <c r="AQ16" s="16">
        <f t="shared" si="16"/>
        <v>0.74320030995738084</v>
      </c>
      <c r="AR16" s="15">
        <f t="shared" si="17"/>
        <v>0</v>
      </c>
      <c r="AS16" s="15">
        <f t="shared" si="17"/>
        <v>0</v>
      </c>
      <c r="AT16" s="16" t="str">
        <f t="shared" si="18"/>
        <v>--</v>
      </c>
      <c r="AU16" s="15">
        <f t="shared" si="19"/>
        <v>18139.5</v>
      </c>
      <c r="AV16" s="15">
        <f t="shared" si="20"/>
        <v>13759</v>
      </c>
      <c r="AW16" s="16">
        <f t="shared" si="21"/>
        <v>0.75851043303288401</v>
      </c>
      <c r="AX16" s="15">
        <f t="shared" si="22"/>
        <v>43588</v>
      </c>
      <c r="AY16" s="15">
        <f t="shared" si="23"/>
        <v>32732</v>
      </c>
      <c r="AZ16" s="17">
        <f t="shared" si="24"/>
        <v>0.7509406258603285</v>
      </c>
    </row>
    <row r="17" spans="1:52">
      <c r="A17">
        <v>508</v>
      </c>
      <c r="B17" s="26">
        <v>3</v>
      </c>
      <c r="C17" t="s">
        <v>68</v>
      </c>
      <c r="D17" s="19"/>
      <c r="E17" t="s">
        <v>69</v>
      </c>
      <c r="F17" s="15">
        <v>13584</v>
      </c>
      <c r="G17" s="15">
        <v>10367</v>
      </c>
      <c r="H17" s="16">
        <f t="shared" si="0"/>
        <v>0.76317726737338043</v>
      </c>
      <c r="I17" s="15">
        <v>28179.5</v>
      </c>
      <c r="J17" s="15">
        <v>20556</v>
      </c>
      <c r="K17" s="16">
        <f t="shared" si="1"/>
        <v>0.72946645611171246</v>
      </c>
      <c r="L17" s="15">
        <v>0</v>
      </c>
      <c r="M17" s="15">
        <v>0</v>
      </c>
      <c r="N17" s="16" t="str">
        <f t="shared" si="25"/>
        <v>--</v>
      </c>
      <c r="O17" s="15">
        <v>27353.5</v>
      </c>
      <c r="P17" s="15">
        <v>20974.5</v>
      </c>
      <c r="Q17" s="16">
        <f t="shared" si="2"/>
        <v>0.76679401173524409</v>
      </c>
      <c r="R17" s="15">
        <f t="shared" si="3"/>
        <v>69117</v>
      </c>
      <c r="S17" s="15">
        <f t="shared" si="4"/>
        <v>51897.5</v>
      </c>
      <c r="T17" s="17">
        <f t="shared" si="5"/>
        <v>0.75086447617807484</v>
      </c>
      <c r="U17" s="18"/>
      <c r="V17" s="15">
        <v>4844.5</v>
      </c>
      <c r="W17" s="15">
        <v>3260.5</v>
      </c>
      <c r="X17" s="16">
        <f t="shared" si="6"/>
        <v>0.67303127257714934</v>
      </c>
      <c r="Y17" s="15">
        <v>34342.5</v>
      </c>
      <c r="Z17" s="15">
        <v>25238</v>
      </c>
      <c r="AA17" s="16">
        <f t="shared" si="7"/>
        <v>0.73489116983329694</v>
      </c>
      <c r="AB17" s="15">
        <v>0</v>
      </c>
      <c r="AC17" s="15">
        <v>0</v>
      </c>
      <c r="AD17" s="16" t="str">
        <f t="shared" si="26"/>
        <v>--</v>
      </c>
      <c r="AE17" s="15">
        <v>27218.5</v>
      </c>
      <c r="AF17" s="15">
        <v>20686</v>
      </c>
      <c r="AG17" s="16">
        <f t="shared" si="8"/>
        <v>0.75999779561695169</v>
      </c>
      <c r="AH17" s="15">
        <f t="shared" si="27"/>
        <v>66405.5</v>
      </c>
      <c r="AI17" s="15">
        <f t="shared" si="28"/>
        <v>49184.5</v>
      </c>
      <c r="AJ17" s="17">
        <f t="shared" si="29"/>
        <v>0.74066907108597935</v>
      </c>
      <c r="AK17" s="18"/>
      <c r="AL17" s="15">
        <f t="shared" si="11"/>
        <v>18428.5</v>
      </c>
      <c r="AM17" s="15">
        <f t="shared" si="12"/>
        <v>13627.5</v>
      </c>
      <c r="AN17" s="16">
        <f t="shared" si="13"/>
        <v>0.73947961038608678</v>
      </c>
      <c r="AO17" s="15">
        <f t="shared" si="14"/>
        <v>62522</v>
      </c>
      <c r="AP17" s="15">
        <f t="shared" si="15"/>
        <v>45794</v>
      </c>
      <c r="AQ17" s="16">
        <f t="shared" si="16"/>
        <v>0.73244617894501141</v>
      </c>
      <c r="AR17" s="15">
        <f t="shared" si="17"/>
        <v>0</v>
      </c>
      <c r="AS17" s="15">
        <f t="shared" si="17"/>
        <v>0</v>
      </c>
      <c r="AT17" s="16" t="str">
        <f t="shared" si="18"/>
        <v>--</v>
      </c>
      <c r="AU17" s="15">
        <f t="shared" si="19"/>
        <v>54572</v>
      </c>
      <c r="AV17" s="15">
        <f t="shared" si="20"/>
        <v>41660.5</v>
      </c>
      <c r="AW17" s="16">
        <f t="shared" si="21"/>
        <v>0.76340430990251407</v>
      </c>
      <c r="AX17" s="15">
        <f t="shared" si="22"/>
        <v>135522.5</v>
      </c>
      <c r="AY17" s="15">
        <f t="shared" si="23"/>
        <v>101082</v>
      </c>
      <c r="AZ17" s="17">
        <f t="shared" si="24"/>
        <v>0.74586876717888173</v>
      </c>
    </row>
    <row r="18" spans="1:52">
      <c r="A18">
        <v>508</v>
      </c>
      <c r="B18" s="26">
        <v>5</v>
      </c>
      <c r="C18" t="s">
        <v>72</v>
      </c>
      <c r="D18" s="19"/>
      <c r="E18" t="s">
        <v>73</v>
      </c>
      <c r="F18" s="15">
        <v>3026.5</v>
      </c>
      <c r="G18" s="15">
        <v>2043.5</v>
      </c>
      <c r="H18" s="16">
        <f t="shared" si="0"/>
        <v>0.67520237898562696</v>
      </c>
      <c r="I18" s="15">
        <v>7608.5</v>
      </c>
      <c r="J18" s="15">
        <v>5555.5</v>
      </c>
      <c r="K18" s="16">
        <f t="shared" si="1"/>
        <v>0.73017020437668401</v>
      </c>
      <c r="L18" s="15">
        <v>0</v>
      </c>
      <c r="M18" s="15">
        <v>0</v>
      </c>
      <c r="N18" s="16" t="str">
        <f t="shared" si="25"/>
        <v>--</v>
      </c>
      <c r="O18" s="15">
        <v>7358.5</v>
      </c>
      <c r="P18" s="15">
        <v>5437</v>
      </c>
      <c r="Q18" s="16">
        <f t="shared" si="2"/>
        <v>0.73887341170075427</v>
      </c>
      <c r="R18" s="15">
        <f t="shared" si="3"/>
        <v>17993.5</v>
      </c>
      <c r="S18" s="15">
        <f t="shared" si="4"/>
        <v>13036</v>
      </c>
      <c r="T18" s="17">
        <f t="shared" si="5"/>
        <v>0.72448384138716759</v>
      </c>
      <c r="U18" s="18"/>
      <c r="V18" s="15">
        <v>3448.5</v>
      </c>
      <c r="W18" s="15">
        <v>2340.5</v>
      </c>
      <c r="X18" s="16">
        <f t="shared" si="6"/>
        <v>0.6787008844425112</v>
      </c>
      <c r="Y18" s="15">
        <v>8609</v>
      </c>
      <c r="Z18" s="15">
        <v>6078</v>
      </c>
      <c r="AA18" s="16">
        <f t="shared" si="7"/>
        <v>0.70600534324544084</v>
      </c>
      <c r="AB18" s="15">
        <v>0</v>
      </c>
      <c r="AC18" s="15">
        <v>0</v>
      </c>
      <c r="AD18" s="16" t="str">
        <f t="shared" si="26"/>
        <v>--</v>
      </c>
      <c r="AE18" s="15">
        <v>7420</v>
      </c>
      <c r="AF18" s="15">
        <v>5321.5</v>
      </c>
      <c r="AG18" s="16">
        <f t="shared" si="8"/>
        <v>0.71718328840970347</v>
      </c>
      <c r="AH18" s="15">
        <f t="shared" si="27"/>
        <v>19477.5</v>
      </c>
      <c r="AI18" s="15">
        <f t="shared" si="28"/>
        <v>13740</v>
      </c>
      <c r="AJ18" s="17">
        <f t="shared" si="29"/>
        <v>0.7054293415479399</v>
      </c>
      <c r="AK18" s="18"/>
      <c r="AL18" s="15">
        <f t="shared" si="11"/>
        <v>6475</v>
      </c>
      <c r="AM18" s="15">
        <f t="shared" si="12"/>
        <v>4384</v>
      </c>
      <c r="AN18" s="16">
        <f t="shared" si="13"/>
        <v>0.67706563706563705</v>
      </c>
      <c r="AO18" s="15">
        <f t="shared" si="14"/>
        <v>16217.5</v>
      </c>
      <c r="AP18" s="15">
        <f t="shared" si="15"/>
        <v>11633.5</v>
      </c>
      <c r="AQ18" s="16">
        <f t="shared" si="16"/>
        <v>0.71734237706181592</v>
      </c>
      <c r="AR18" s="15">
        <f t="shared" si="17"/>
        <v>0</v>
      </c>
      <c r="AS18" s="15">
        <f t="shared" si="17"/>
        <v>0</v>
      </c>
      <c r="AT18" s="16" t="str">
        <f t="shared" si="18"/>
        <v>--</v>
      </c>
      <c r="AU18" s="15">
        <f t="shared" si="19"/>
        <v>14778.5</v>
      </c>
      <c r="AV18" s="15">
        <f t="shared" si="20"/>
        <v>10758.5</v>
      </c>
      <c r="AW18" s="16">
        <f t="shared" si="21"/>
        <v>0.72798321886524342</v>
      </c>
      <c r="AX18" s="15">
        <f t="shared" si="22"/>
        <v>37471</v>
      </c>
      <c r="AY18" s="15">
        <f t="shared" si="23"/>
        <v>26776</v>
      </c>
      <c r="AZ18" s="17">
        <f t="shared" si="24"/>
        <v>0.71457927463905424</v>
      </c>
    </row>
    <row r="19" spans="1:52">
      <c r="A19">
        <v>508</v>
      </c>
      <c r="B19" s="26">
        <v>6</v>
      </c>
      <c r="C19" t="s">
        <v>74</v>
      </c>
      <c r="D19" s="19"/>
      <c r="E19" t="s">
        <v>75</v>
      </c>
      <c r="F19" s="15">
        <v>9985.5</v>
      </c>
      <c r="G19" s="15">
        <v>7175.5</v>
      </c>
      <c r="H19" s="16">
        <f t="shared" si="0"/>
        <v>0.71859195833959244</v>
      </c>
      <c r="I19" s="15">
        <v>19641.5</v>
      </c>
      <c r="J19" s="15">
        <v>14204</v>
      </c>
      <c r="K19" s="16">
        <f t="shared" si="1"/>
        <v>0.72316269124048571</v>
      </c>
      <c r="L19" s="15">
        <v>0</v>
      </c>
      <c r="M19" s="15">
        <v>0</v>
      </c>
      <c r="N19" s="16" t="str">
        <f t="shared" si="25"/>
        <v>--</v>
      </c>
      <c r="O19" s="15">
        <v>18135</v>
      </c>
      <c r="P19" s="15">
        <v>13736</v>
      </c>
      <c r="Q19" s="16">
        <f t="shared" si="2"/>
        <v>0.75743038323683487</v>
      </c>
      <c r="R19" s="15">
        <f t="shared" si="3"/>
        <v>47762</v>
      </c>
      <c r="S19" s="15">
        <f t="shared" si="4"/>
        <v>35115.5</v>
      </c>
      <c r="T19" s="17">
        <f t="shared" si="5"/>
        <v>0.73521837443993132</v>
      </c>
      <c r="U19" s="18"/>
      <c r="V19" s="15">
        <v>11131.5</v>
      </c>
      <c r="W19" s="15">
        <v>9653</v>
      </c>
      <c r="X19" s="16">
        <f t="shared" si="6"/>
        <v>0.86717872703588916</v>
      </c>
      <c r="Y19" s="15">
        <v>26623</v>
      </c>
      <c r="Z19" s="15">
        <v>21008</v>
      </c>
      <c r="AA19" s="16">
        <f t="shared" si="7"/>
        <v>0.78909213837659165</v>
      </c>
      <c r="AB19" s="15">
        <v>0</v>
      </c>
      <c r="AC19" s="15">
        <v>0</v>
      </c>
      <c r="AD19" s="16" t="str">
        <f t="shared" si="26"/>
        <v>--</v>
      </c>
      <c r="AE19" s="15">
        <v>21393.5</v>
      </c>
      <c r="AF19" s="15">
        <v>17780.5</v>
      </c>
      <c r="AG19" s="16">
        <f t="shared" si="8"/>
        <v>0.83111692803889037</v>
      </c>
      <c r="AH19" s="15">
        <f t="shared" si="27"/>
        <v>59148</v>
      </c>
      <c r="AI19" s="15">
        <f t="shared" si="28"/>
        <v>48441.5</v>
      </c>
      <c r="AJ19" s="17">
        <f t="shared" si="29"/>
        <v>0.81898796239940486</v>
      </c>
      <c r="AK19" s="18"/>
      <c r="AL19" s="15">
        <f t="shared" si="11"/>
        <v>21117</v>
      </c>
      <c r="AM19" s="15">
        <f t="shared" si="12"/>
        <v>16828.5</v>
      </c>
      <c r="AN19" s="16">
        <f t="shared" si="13"/>
        <v>0.79691717573518961</v>
      </c>
      <c r="AO19" s="15">
        <f t="shared" si="14"/>
        <v>46264.5</v>
      </c>
      <c r="AP19" s="15">
        <f t="shared" si="15"/>
        <v>35212</v>
      </c>
      <c r="AQ19" s="16">
        <f t="shared" si="16"/>
        <v>0.76110192480195393</v>
      </c>
      <c r="AR19" s="15">
        <f t="shared" si="17"/>
        <v>0</v>
      </c>
      <c r="AS19" s="15">
        <f t="shared" si="17"/>
        <v>0</v>
      </c>
      <c r="AT19" s="16" t="str">
        <f t="shared" si="18"/>
        <v>--</v>
      </c>
      <c r="AU19" s="15">
        <f t="shared" si="19"/>
        <v>39528.5</v>
      </c>
      <c r="AV19" s="15">
        <f t="shared" si="20"/>
        <v>31516.5</v>
      </c>
      <c r="AW19" s="16">
        <f t="shared" si="21"/>
        <v>0.79731080106758412</v>
      </c>
      <c r="AX19" s="15">
        <f t="shared" si="22"/>
        <v>106910</v>
      </c>
      <c r="AY19" s="15">
        <f t="shared" si="23"/>
        <v>83557</v>
      </c>
      <c r="AZ19" s="17">
        <f t="shared" si="24"/>
        <v>0.78156393227948739</v>
      </c>
    </row>
    <row r="20" spans="1:52">
      <c r="A20">
        <v>508</v>
      </c>
      <c r="B20" s="26">
        <v>7</v>
      </c>
      <c r="C20" t="s">
        <v>76</v>
      </c>
      <c r="D20" s="19"/>
      <c r="E20" t="s">
        <v>77</v>
      </c>
      <c r="F20" s="15">
        <v>14437</v>
      </c>
      <c r="G20" s="15">
        <v>10941</v>
      </c>
      <c r="H20" s="16">
        <f t="shared" si="0"/>
        <v>0.75784442751264114</v>
      </c>
      <c r="I20" s="15">
        <v>27790.5</v>
      </c>
      <c r="J20" s="15">
        <v>20367.5</v>
      </c>
      <c r="K20" s="16">
        <f t="shared" si="1"/>
        <v>0.73289433439484719</v>
      </c>
      <c r="L20" s="15">
        <v>0</v>
      </c>
      <c r="M20" s="15">
        <v>0</v>
      </c>
      <c r="N20" s="16" t="str">
        <f t="shared" si="25"/>
        <v>--</v>
      </c>
      <c r="O20" s="15">
        <v>29847.5</v>
      </c>
      <c r="P20" s="15">
        <v>22611</v>
      </c>
      <c r="Q20" s="16">
        <f t="shared" si="2"/>
        <v>0.75755088365859791</v>
      </c>
      <c r="R20" s="15">
        <f t="shared" si="3"/>
        <v>72075</v>
      </c>
      <c r="S20" s="15">
        <f t="shared" si="4"/>
        <v>53919.5</v>
      </c>
      <c r="T20" s="17">
        <f t="shared" si="5"/>
        <v>0.74810267082899762</v>
      </c>
      <c r="U20" s="18"/>
      <c r="V20" s="15">
        <v>12354.5</v>
      </c>
      <c r="W20" s="15">
        <v>10726.5</v>
      </c>
      <c r="X20" s="16">
        <f t="shared" si="6"/>
        <v>0.86822615241410017</v>
      </c>
      <c r="Y20" s="15">
        <v>44366.5</v>
      </c>
      <c r="Z20" s="15">
        <v>34565</v>
      </c>
      <c r="AA20" s="16">
        <f t="shared" si="7"/>
        <v>0.77907880946209418</v>
      </c>
      <c r="AB20" s="15">
        <v>0</v>
      </c>
      <c r="AC20" s="15">
        <v>0</v>
      </c>
      <c r="AD20" s="16" t="str">
        <f t="shared" si="26"/>
        <v>--</v>
      </c>
      <c r="AE20" s="15">
        <v>39962.5</v>
      </c>
      <c r="AF20" s="15">
        <v>31898</v>
      </c>
      <c r="AG20" s="16">
        <f t="shared" si="8"/>
        <v>0.79819831091648419</v>
      </c>
      <c r="AH20" s="15">
        <f t="shared" si="27"/>
        <v>96683.5</v>
      </c>
      <c r="AI20" s="15">
        <f t="shared" si="28"/>
        <v>77189.5</v>
      </c>
      <c r="AJ20" s="17">
        <f t="shared" si="29"/>
        <v>0.79837304193580083</v>
      </c>
      <c r="AK20" s="18"/>
      <c r="AL20" s="15">
        <f t="shared" si="11"/>
        <v>26791.5</v>
      </c>
      <c r="AM20" s="15">
        <f t="shared" si="12"/>
        <v>21667.5</v>
      </c>
      <c r="AN20" s="16">
        <f t="shared" si="13"/>
        <v>0.80874531101282121</v>
      </c>
      <c r="AO20" s="15">
        <f t="shared" si="14"/>
        <v>72157</v>
      </c>
      <c r="AP20" s="15">
        <f t="shared" si="15"/>
        <v>54932.5</v>
      </c>
      <c r="AQ20" s="16">
        <f t="shared" si="16"/>
        <v>0.76129135080449573</v>
      </c>
      <c r="AR20" s="15">
        <f t="shared" si="17"/>
        <v>0</v>
      </c>
      <c r="AS20" s="15">
        <f t="shared" si="17"/>
        <v>0</v>
      </c>
      <c r="AT20" s="16" t="str">
        <f t="shared" si="18"/>
        <v>--</v>
      </c>
      <c r="AU20" s="15">
        <f t="shared" si="19"/>
        <v>69810</v>
      </c>
      <c r="AV20" s="15">
        <f t="shared" si="20"/>
        <v>54509</v>
      </c>
      <c r="AW20" s="16">
        <f t="shared" si="21"/>
        <v>0.78081936685288644</v>
      </c>
      <c r="AX20" s="15">
        <f t="shared" si="22"/>
        <v>168758.5</v>
      </c>
      <c r="AY20" s="15">
        <f t="shared" si="23"/>
        <v>131109</v>
      </c>
      <c r="AZ20" s="17">
        <f t="shared" si="24"/>
        <v>0.77690308932587104</v>
      </c>
    </row>
    <row r="21" spans="1:52">
      <c r="A21">
        <v>502</v>
      </c>
      <c r="B21" s="26">
        <v>1</v>
      </c>
      <c r="C21" t="s">
        <v>18</v>
      </c>
      <c r="D21" s="14">
        <v>502</v>
      </c>
      <c r="E21" t="s">
        <v>60</v>
      </c>
      <c r="F21" s="15">
        <v>44197</v>
      </c>
      <c r="G21" s="15">
        <v>37554</v>
      </c>
      <c r="H21" s="16">
        <f t="shared" si="0"/>
        <v>0.84969568070231016</v>
      </c>
      <c r="I21" s="15">
        <v>84026.5</v>
      </c>
      <c r="J21" s="15">
        <v>63978.5</v>
      </c>
      <c r="K21" s="16">
        <f t="shared" si="1"/>
        <v>0.76140860323826409</v>
      </c>
      <c r="L21" s="15">
        <v>0</v>
      </c>
      <c r="M21" s="15">
        <v>0</v>
      </c>
      <c r="N21" s="16" t="str">
        <f t="shared" si="25"/>
        <v>--</v>
      </c>
      <c r="O21" s="15">
        <v>90477.5</v>
      </c>
      <c r="P21" s="15">
        <v>72094</v>
      </c>
      <c r="Q21" s="16">
        <f t="shared" si="2"/>
        <v>0.79681688817661844</v>
      </c>
      <c r="R21" s="15">
        <f t="shared" si="3"/>
        <v>218701</v>
      </c>
      <c r="S21" s="15">
        <f t="shared" si="4"/>
        <v>173626.5</v>
      </c>
      <c r="T21" s="17">
        <f t="shared" si="5"/>
        <v>0.79389897622781791</v>
      </c>
      <c r="U21" s="18"/>
      <c r="V21" s="15">
        <v>14179</v>
      </c>
      <c r="W21" s="15">
        <v>11759</v>
      </c>
      <c r="X21" s="16">
        <f t="shared" si="6"/>
        <v>0.82932505818463931</v>
      </c>
      <c r="Y21" s="15">
        <v>92872</v>
      </c>
      <c r="Z21" s="15">
        <v>73279</v>
      </c>
      <c r="AA21" s="16">
        <f t="shared" si="7"/>
        <v>0.78903221638384013</v>
      </c>
      <c r="AB21" s="15">
        <v>0</v>
      </c>
      <c r="AC21" s="15">
        <v>0</v>
      </c>
      <c r="AD21" s="16" t="str">
        <f t="shared" si="26"/>
        <v>--</v>
      </c>
      <c r="AE21" s="15">
        <v>79501.5</v>
      </c>
      <c r="AF21" s="15">
        <v>64906</v>
      </c>
      <c r="AG21" s="16">
        <f t="shared" si="8"/>
        <v>0.81641226895090024</v>
      </c>
      <c r="AH21" s="15">
        <f t="shared" si="27"/>
        <v>186552.5</v>
      </c>
      <c r="AI21" s="15">
        <f t="shared" si="28"/>
        <v>149944</v>
      </c>
      <c r="AJ21" s="17">
        <f t="shared" si="29"/>
        <v>0.80376301577303977</v>
      </c>
      <c r="AK21" s="18"/>
      <c r="AL21" s="15">
        <f t="shared" si="11"/>
        <v>58376</v>
      </c>
      <c r="AM21" s="15">
        <f t="shared" si="12"/>
        <v>49313</v>
      </c>
      <c r="AN21" s="16">
        <f t="shared" si="13"/>
        <v>0.84474784157873095</v>
      </c>
      <c r="AO21" s="15">
        <f t="shared" si="14"/>
        <v>176898.5</v>
      </c>
      <c r="AP21" s="15">
        <f t="shared" si="15"/>
        <v>137257.5</v>
      </c>
      <c r="AQ21" s="16">
        <f t="shared" si="16"/>
        <v>0.77591104503429931</v>
      </c>
      <c r="AR21" s="15">
        <f t="shared" si="17"/>
        <v>0</v>
      </c>
      <c r="AS21" s="15">
        <f t="shared" si="17"/>
        <v>0</v>
      </c>
      <c r="AT21" s="16" t="str">
        <f t="shared" si="18"/>
        <v>--</v>
      </c>
      <c r="AU21" s="15">
        <f t="shared" si="19"/>
        <v>169979</v>
      </c>
      <c r="AV21" s="15">
        <f t="shared" si="20"/>
        <v>137000</v>
      </c>
      <c r="AW21" s="16">
        <f t="shared" si="21"/>
        <v>0.8059819154130804</v>
      </c>
      <c r="AX21" s="15">
        <f t="shared" si="22"/>
        <v>405253.5</v>
      </c>
      <c r="AY21" s="15">
        <f t="shared" si="23"/>
        <v>323570.5</v>
      </c>
      <c r="AZ21" s="17">
        <f t="shared" si="24"/>
        <v>0.79843974203800827</v>
      </c>
    </row>
    <row r="22" spans="1:52">
      <c r="A22">
        <v>532</v>
      </c>
      <c r="B22" s="26">
        <v>1</v>
      </c>
      <c r="C22" t="s">
        <v>30</v>
      </c>
      <c r="D22" s="14">
        <v>532</v>
      </c>
      <c r="E22" t="s">
        <v>92</v>
      </c>
      <c r="F22" s="15">
        <v>27663.25</v>
      </c>
      <c r="G22" s="15">
        <v>22820.5</v>
      </c>
      <c r="H22" s="16">
        <f t="shared" si="0"/>
        <v>0.82493922442229306</v>
      </c>
      <c r="I22" s="15">
        <v>53571.199999999997</v>
      </c>
      <c r="J22" s="15">
        <v>38810.5</v>
      </c>
      <c r="K22" s="16">
        <f t="shared" si="1"/>
        <v>0.72446575772056632</v>
      </c>
      <c r="L22" s="15">
        <v>0</v>
      </c>
      <c r="M22" s="15">
        <v>0</v>
      </c>
      <c r="N22" s="16" t="str">
        <f t="shared" si="25"/>
        <v>--</v>
      </c>
      <c r="O22" s="15">
        <v>57612</v>
      </c>
      <c r="P22" s="15">
        <v>44839.75</v>
      </c>
      <c r="Q22" s="16">
        <f t="shared" si="2"/>
        <v>0.77830573491633692</v>
      </c>
      <c r="R22" s="15">
        <f t="shared" si="3"/>
        <v>138846.45000000001</v>
      </c>
      <c r="S22" s="15">
        <f t="shared" si="4"/>
        <v>106470.75</v>
      </c>
      <c r="T22" s="17">
        <f t="shared" si="5"/>
        <v>0.76682371065302712</v>
      </c>
      <c r="U22" s="18"/>
      <c r="V22" s="15">
        <v>5407.5</v>
      </c>
      <c r="W22" s="15">
        <v>4121.5</v>
      </c>
      <c r="X22" s="16">
        <f t="shared" si="6"/>
        <v>0.76218215441516413</v>
      </c>
      <c r="Y22" s="15">
        <v>47971.1</v>
      </c>
      <c r="Z22" s="15">
        <v>36202.1</v>
      </c>
      <c r="AA22" s="16">
        <f t="shared" si="7"/>
        <v>0.75466478775762902</v>
      </c>
      <c r="AB22" s="15">
        <v>0</v>
      </c>
      <c r="AC22" s="15">
        <v>0</v>
      </c>
      <c r="AD22" s="16" t="str">
        <f t="shared" si="26"/>
        <v>--</v>
      </c>
      <c r="AE22" s="15">
        <v>42439.25</v>
      </c>
      <c r="AF22" s="15">
        <v>33087.25</v>
      </c>
      <c r="AG22" s="16">
        <f t="shared" si="8"/>
        <v>0.7796379530741</v>
      </c>
      <c r="AH22" s="15">
        <f t="shared" si="27"/>
        <v>95817.85</v>
      </c>
      <c r="AI22" s="15">
        <f t="shared" si="28"/>
        <v>73410.850000000006</v>
      </c>
      <c r="AJ22" s="17">
        <f t="shared" si="29"/>
        <v>0.76615004406798948</v>
      </c>
      <c r="AK22" s="18"/>
      <c r="AL22" s="15">
        <f t="shared" si="11"/>
        <v>33070.75</v>
      </c>
      <c r="AM22" s="15">
        <f t="shared" si="12"/>
        <v>26942</v>
      </c>
      <c r="AN22" s="16">
        <f t="shared" si="13"/>
        <v>0.81467762297498547</v>
      </c>
      <c r="AO22" s="15">
        <f t="shared" si="14"/>
        <v>101542.29999999999</v>
      </c>
      <c r="AP22" s="15">
        <f t="shared" si="15"/>
        <v>75012.600000000006</v>
      </c>
      <c r="AQ22" s="16">
        <f t="shared" si="16"/>
        <v>0.73873252821730462</v>
      </c>
      <c r="AR22" s="15">
        <f t="shared" si="17"/>
        <v>0</v>
      </c>
      <c r="AS22" s="15">
        <f t="shared" si="17"/>
        <v>0</v>
      </c>
      <c r="AT22" s="16" t="str">
        <f t="shared" si="18"/>
        <v>--</v>
      </c>
      <c r="AU22" s="15">
        <f t="shared" si="19"/>
        <v>100051.25</v>
      </c>
      <c r="AV22" s="15">
        <f t="shared" si="20"/>
        <v>77927</v>
      </c>
      <c r="AW22" s="16">
        <f t="shared" si="21"/>
        <v>0.77887082870029112</v>
      </c>
      <c r="AX22" s="15">
        <f t="shared" si="22"/>
        <v>234664.3</v>
      </c>
      <c r="AY22" s="15">
        <f t="shared" si="23"/>
        <v>179881.60000000001</v>
      </c>
      <c r="AZ22" s="17">
        <f t="shared" si="24"/>
        <v>0.76654863990815825</v>
      </c>
    </row>
    <row r="23" spans="1:52">
      <c r="A23">
        <v>507</v>
      </c>
      <c r="B23" s="26">
        <v>1</v>
      </c>
      <c r="C23" t="s">
        <v>17</v>
      </c>
      <c r="D23" s="14">
        <v>507</v>
      </c>
      <c r="E23" t="s">
        <v>62</v>
      </c>
      <c r="F23" s="15">
        <v>2656</v>
      </c>
      <c r="G23" s="15">
        <v>2308.5</v>
      </c>
      <c r="H23" s="16">
        <f t="shared" si="0"/>
        <v>0.86916415662650603</v>
      </c>
      <c r="I23" s="15">
        <v>7451.5</v>
      </c>
      <c r="J23" s="15">
        <v>5983</v>
      </c>
      <c r="K23" s="16">
        <f t="shared" si="1"/>
        <v>0.8029255854525934</v>
      </c>
      <c r="L23" s="15">
        <v>0</v>
      </c>
      <c r="M23" s="15">
        <v>0</v>
      </c>
      <c r="N23" s="16" t="str">
        <f t="shared" si="25"/>
        <v>--</v>
      </c>
      <c r="O23" s="15">
        <v>6679.5</v>
      </c>
      <c r="P23" s="15">
        <v>5412</v>
      </c>
      <c r="Q23" s="16">
        <f t="shared" si="2"/>
        <v>0.81024028744666521</v>
      </c>
      <c r="R23" s="15">
        <f t="shared" si="3"/>
        <v>16787</v>
      </c>
      <c r="S23" s="15">
        <f t="shared" si="4"/>
        <v>13703.5</v>
      </c>
      <c r="T23" s="17">
        <f t="shared" si="5"/>
        <v>0.81631619705724667</v>
      </c>
      <c r="U23" s="18"/>
      <c r="V23" s="15">
        <v>668.5</v>
      </c>
      <c r="W23" s="15">
        <v>550.5</v>
      </c>
      <c r="X23" s="16">
        <f t="shared" si="6"/>
        <v>0.82348541510845175</v>
      </c>
      <c r="Y23" s="15">
        <v>10926.5</v>
      </c>
      <c r="Z23" s="15">
        <v>9069.5</v>
      </c>
      <c r="AA23" s="16">
        <f t="shared" si="7"/>
        <v>0.83004621791058431</v>
      </c>
      <c r="AB23" s="15">
        <v>0</v>
      </c>
      <c r="AC23" s="15">
        <v>0</v>
      </c>
      <c r="AD23" s="16" t="str">
        <f t="shared" si="26"/>
        <v>--</v>
      </c>
      <c r="AE23" s="15">
        <v>8629</v>
      </c>
      <c r="AF23" s="15">
        <v>7406</v>
      </c>
      <c r="AG23" s="16">
        <f t="shared" si="8"/>
        <v>0.85826862904160395</v>
      </c>
      <c r="AH23" s="15">
        <f t="shared" si="27"/>
        <v>20224</v>
      </c>
      <c r="AI23" s="15">
        <f t="shared" si="28"/>
        <v>17026</v>
      </c>
      <c r="AJ23" s="17">
        <f t="shared" si="29"/>
        <v>0.84187104430379744</v>
      </c>
      <c r="AK23" s="18"/>
      <c r="AL23" s="15">
        <f t="shared" si="11"/>
        <v>3324.5</v>
      </c>
      <c r="AM23" s="15">
        <f t="shared" si="12"/>
        <v>2859</v>
      </c>
      <c r="AN23" s="16">
        <f t="shared" si="13"/>
        <v>0.85997894420213561</v>
      </c>
      <c r="AO23" s="15">
        <f t="shared" si="14"/>
        <v>18378</v>
      </c>
      <c r="AP23" s="15">
        <f t="shared" si="15"/>
        <v>15052.5</v>
      </c>
      <c r="AQ23" s="16">
        <f t="shared" si="16"/>
        <v>0.8190499510284035</v>
      </c>
      <c r="AR23" s="15">
        <f t="shared" si="17"/>
        <v>0</v>
      </c>
      <c r="AS23" s="15">
        <f t="shared" si="17"/>
        <v>0</v>
      </c>
      <c r="AT23" s="16" t="str">
        <f t="shared" si="18"/>
        <v>--</v>
      </c>
      <c r="AU23" s="15">
        <f t="shared" si="19"/>
        <v>15308.5</v>
      </c>
      <c r="AV23" s="15">
        <f t="shared" si="20"/>
        <v>12818</v>
      </c>
      <c r="AW23" s="16">
        <f t="shared" si="21"/>
        <v>0.83731260410882846</v>
      </c>
      <c r="AX23" s="15">
        <f t="shared" si="22"/>
        <v>37011</v>
      </c>
      <c r="AY23" s="15">
        <f t="shared" si="23"/>
        <v>30729.5</v>
      </c>
      <c r="AZ23" s="17">
        <f t="shared" si="24"/>
        <v>0.8302801869714409</v>
      </c>
    </row>
    <row r="24" spans="1:52">
      <c r="A24">
        <v>509</v>
      </c>
      <c r="B24" s="26">
        <v>1</v>
      </c>
      <c r="C24" t="s">
        <v>19</v>
      </c>
      <c r="D24" s="14">
        <v>509</v>
      </c>
      <c r="E24" t="s">
        <v>19</v>
      </c>
      <c r="F24" s="15">
        <v>18679</v>
      </c>
      <c r="G24" s="15">
        <v>13989</v>
      </c>
      <c r="H24" s="16">
        <f t="shared" si="0"/>
        <v>0.74891589485518495</v>
      </c>
      <c r="I24" s="15">
        <v>38075.5</v>
      </c>
      <c r="J24" s="15">
        <v>25238</v>
      </c>
      <c r="K24" s="16">
        <f t="shared" si="1"/>
        <v>0.6628409344591667</v>
      </c>
      <c r="L24" s="15">
        <v>0</v>
      </c>
      <c r="M24" s="15">
        <v>0</v>
      </c>
      <c r="N24" s="16" t="str">
        <f t="shared" si="25"/>
        <v>--</v>
      </c>
      <c r="O24" s="15">
        <v>34847</v>
      </c>
      <c r="P24" s="15">
        <v>25053.5</v>
      </c>
      <c r="Q24" s="16">
        <f t="shared" si="2"/>
        <v>0.7189571555657589</v>
      </c>
      <c r="R24" s="15">
        <f t="shared" si="3"/>
        <v>91601.5</v>
      </c>
      <c r="S24" s="15">
        <f t="shared" si="4"/>
        <v>64280.5</v>
      </c>
      <c r="T24" s="17">
        <f t="shared" si="5"/>
        <v>0.7017406920192355</v>
      </c>
      <c r="U24" s="18"/>
      <c r="V24" s="15">
        <v>4676.5</v>
      </c>
      <c r="W24" s="15">
        <v>2739.5</v>
      </c>
      <c r="X24" s="16">
        <f t="shared" si="6"/>
        <v>0.58580134716133858</v>
      </c>
      <c r="Y24" s="15">
        <v>37743</v>
      </c>
      <c r="Z24" s="15">
        <v>28386</v>
      </c>
      <c r="AA24" s="16">
        <f t="shared" si="7"/>
        <v>0.7520864796121135</v>
      </c>
      <c r="AB24" s="15">
        <v>0</v>
      </c>
      <c r="AC24" s="15">
        <v>0</v>
      </c>
      <c r="AD24" s="16" t="str">
        <f t="shared" si="26"/>
        <v>--</v>
      </c>
      <c r="AE24" s="15">
        <v>29788</v>
      </c>
      <c r="AF24" s="15">
        <v>24223.5</v>
      </c>
      <c r="AG24" s="16">
        <f t="shared" si="8"/>
        <v>0.81319658923056259</v>
      </c>
      <c r="AH24" s="15">
        <f t="shared" si="27"/>
        <v>72207.5</v>
      </c>
      <c r="AI24" s="15">
        <f t="shared" si="28"/>
        <v>55349</v>
      </c>
      <c r="AJ24" s="17">
        <f t="shared" si="29"/>
        <v>0.76652702281618945</v>
      </c>
      <c r="AK24" s="18"/>
      <c r="AL24" s="15">
        <f t="shared" si="11"/>
        <v>23355.5</v>
      </c>
      <c r="AM24" s="15">
        <f t="shared" si="12"/>
        <v>16728.5</v>
      </c>
      <c r="AN24" s="16">
        <f t="shared" si="13"/>
        <v>0.71625527177752568</v>
      </c>
      <c r="AO24" s="15">
        <f t="shared" si="14"/>
        <v>75818.5</v>
      </c>
      <c r="AP24" s="15">
        <f t="shared" si="15"/>
        <v>53624</v>
      </c>
      <c r="AQ24" s="16">
        <f t="shared" si="16"/>
        <v>0.70726801506228687</v>
      </c>
      <c r="AR24" s="15">
        <f t="shared" si="17"/>
        <v>0</v>
      </c>
      <c r="AS24" s="15">
        <f t="shared" si="17"/>
        <v>0</v>
      </c>
      <c r="AT24" s="16" t="str">
        <f t="shared" si="18"/>
        <v>--</v>
      </c>
      <c r="AU24" s="15">
        <f t="shared" si="19"/>
        <v>64635</v>
      </c>
      <c r="AV24" s="15">
        <f t="shared" si="20"/>
        <v>49277</v>
      </c>
      <c r="AW24" s="16">
        <f t="shared" si="21"/>
        <v>0.7623887986385085</v>
      </c>
      <c r="AX24" s="15">
        <f t="shared" si="22"/>
        <v>163809</v>
      </c>
      <c r="AY24" s="15">
        <f t="shared" si="23"/>
        <v>119629.5</v>
      </c>
      <c r="AZ24" s="17">
        <f t="shared" si="24"/>
        <v>0.73029870153654564</v>
      </c>
    </row>
    <row r="25" spans="1:52">
      <c r="A25">
        <v>512</v>
      </c>
      <c r="B25" s="26">
        <v>1</v>
      </c>
      <c r="C25" t="s">
        <v>20</v>
      </c>
      <c r="D25" s="14">
        <v>512</v>
      </c>
      <c r="E25" t="s">
        <v>20</v>
      </c>
      <c r="F25" s="15">
        <v>26918.5</v>
      </c>
      <c r="G25" s="15">
        <v>21096</v>
      </c>
      <c r="H25" s="16">
        <f t="shared" si="0"/>
        <v>0.78369894310604227</v>
      </c>
      <c r="I25" s="15">
        <v>50268.5</v>
      </c>
      <c r="J25" s="15">
        <v>36847</v>
      </c>
      <c r="K25" s="16">
        <f t="shared" si="1"/>
        <v>0.73300376975640813</v>
      </c>
      <c r="L25" s="15">
        <v>0</v>
      </c>
      <c r="M25" s="15">
        <v>0</v>
      </c>
      <c r="N25" s="16" t="str">
        <f t="shared" si="25"/>
        <v>--</v>
      </c>
      <c r="O25" s="15">
        <v>60554.5</v>
      </c>
      <c r="P25" s="15">
        <v>48512.5</v>
      </c>
      <c r="Q25" s="16">
        <f t="shared" si="2"/>
        <v>0.80113781799866235</v>
      </c>
      <c r="R25" s="15">
        <f t="shared" si="3"/>
        <v>137741.5</v>
      </c>
      <c r="S25" s="15">
        <f t="shared" si="4"/>
        <v>106455.5</v>
      </c>
      <c r="T25" s="17">
        <f t="shared" si="5"/>
        <v>0.77286438727616591</v>
      </c>
      <c r="U25" s="18"/>
      <c r="V25" s="15">
        <v>4214</v>
      </c>
      <c r="W25" s="15">
        <v>3311</v>
      </c>
      <c r="X25" s="16">
        <f t="shared" si="6"/>
        <v>0.7857142857142857</v>
      </c>
      <c r="Y25" s="15">
        <v>55763</v>
      </c>
      <c r="Z25" s="15">
        <v>40918</v>
      </c>
      <c r="AA25" s="16">
        <f t="shared" si="7"/>
        <v>0.73378405035597083</v>
      </c>
      <c r="AB25" s="15">
        <v>0</v>
      </c>
      <c r="AC25" s="15">
        <v>0</v>
      </c>
      <c r="AD25" s="16" t="str">
        <f t="shared" si="26"/>
        <v>--</v>
      </c>
      <c r="AE25" s="15">
        <v>43575.5</v>
      </c>
      <c r="AF25" s="15">
        <v>33037</v>
      </c>
      <c r="AG25" s="16">
        <f t="shared" si="8"/>
        <v>0.7581553854803732</v>
      </c>
      <c r="AH25" s="15">
        <f t="shared" si="27"/>
        <v>103552.5</v>
      </c>
      <c r="AI25" s="15">
        <f t="shared" si="28"/>
        <v>77266</v>
      </c>
      <c r="AJ25" s="17">
        <f t="shared" si="29"/>
        <v>0.7461529176021825</v>
      </c>
      <c r="AK25" s="18"/>
      <c r="AL25" s="15">
        <f t="shared" si="11"/>
        <v>31132.5</v>
      </c>
      <c r="AM25" s="15">
        <f t="shared" si="12"/>
        <v>24407</v>
      </c>
      <c r="AN25" s="16">
        <f t="shared" si="13"/>
        <v>0.78397173371878259</v>
      </c>
      <c r="AO25" s="15">
        <f t="shared" si="14"/>
        <v>106031.5</v>
      </c>
      <c r="AP25" s="15">
        <f t="shared" si="15"/>
        <v>77765</v>
      </c>
      <c r="AQ25" s="16">
        <f t="shared" si="16"/>
        <v>0.73341412693397712</v>
      </c>
      <c r="AR25" s="15">
        <f t="shared" si="17"/>
        <v>0</v>
      </c>
      <c r="AS25" s="15">
        <f t="shared" si="17"/>
        <v>0</v>
      </c>
      <c r="AT25" s="16" t="str">
        <f t="shared" si="18"/>
        <v>--</v>
      </c>
      <c r="AU25" s="15">
        <f t="shared" si="19"/>
        <v>104130</v>
      </c>
      <c r="AV25" s="15">
        <f t="shared" si="20"/>
        <v>81549.5</v>
      </c>
      <c r="AW25" s="16">
        <f t="shared" si="21"/>
        <v>0.78315086910592524</v>
      </c>
      <c r="AX25" s="15">
        <f t="shared" si="22"/>
        <v>241294</v>
      </c>
      <c r="AY25" s="15">
        <f t="shared" si="23"/>
        <v>183721.5</v>
      </c>
      <c r="AZ25" s="17">
        <f t="shared" si="24"/>
        <v>0.76140102944955113</v>
      </c>
    </row>
    <row r="26" spans="1:52">
      <c r="A26">
        <v>540</v>
      </c>
      <c r="B26" s="26">
        <v>1</v>
      </c>
      <c r="C26" t="s">
        <v>21</v>
      </c>
      <c r="D26" s="14">
        <v>540</v>
      </c>
      <c r="E26" t="s">
        <v>21</v>
      </c>
      <c r="F26" s="15">
        <v>8256.5</v>
      </c>
      <c r="G26" s="15">
        <v>7303</v>
      </c>
      <c r="H26" s="16">
        <f t="shared" si="0"/>
        <v>0.88451523042451397</v>
      </c>
      <c r="I26" s="15">
        <v>18550.5</v>
      </c>
      <c r="J26" s="15">
        <v>13846</v>
      </c>
      <c r="K26" s="16">
        <f t="shared" si="1"/>
        <v>0.74639497587666104</v>
      </c>
      <c r="L26" s="15">
        <v>0</v>
      </c>
      <c r="M26" s="15">
        <v>0</v>
      </c>
      <c r="N26" s="16" t="str">
        <f t="shared" si="25"/>
        <v>--</v>
      </c>
      <c r="O26" s="15">
        <v>20620</v>
      </c>
      <c r="P26" s="15">
        <v>16000.5</v>
      </c>
      <c r="Q26" s="16">
        <f t="shared" si="2"/>
        <v>0.77596993210475262</v>
      </c>
      <c r="R26" s="15">
        <f t="shared" si="3"/>
        <v>47427</v>
      </c>
      <c r="S26" s="15">
        <f t="shared" si="4"/>
        <v>37149.5</v>
      </c>
      <c r="T26" s="17">
        <f t="shared" si="5"/>
        <v>0.7832985430240158</v>
      </c>
      <c r="U26" s="18"/>
      <c r="V26" s="15">
        <v>860</v>
      </c>
      <c r="W26" s="15">
        <v>734</v>
      </c>
      <c r="X26" s="16">
        <f t="shared" si="6"/>
        <v>0.85348837209302331</v>
      </c>
      <c r="Y26" s="15">
        <v>22554.5</v>
      </c>
      <c r="Z26" s="15">
        <v>18032</v>
      </c>
      <c r="AA26" s="16">
        <f t="shared" si="7"/>
        <v>0.79948569021702987</v>
      </c>
      <c r="AB26" s="15">
        <v>0</v>
      </c>
      <c r="AC26" s="15">
        <v>0</v>
      </c>
      <c r="AD26" s="16" t="str">
        <f t="shared" si="26"/>
        <v>--</v>
      </c>
      <c r="AE26" s="15">
        <v>18871</v>
      </c>
      <c r="AF26" s="15">
        <v>15737</v>
      </c>
      <c r="AG26" s="16">
        <f t="shared" si="8"/>
        <v>0.83392507021355522</v>
      </c>
      <c r="AH26" s="15">
        <f t="shared" si="27"/>
        <v>42285.5</v>
      </c>
      <c r="AI26" s="15">
        <f t="shared" si="28"/>
        <v>34503</v>
      </c>
      <c r="AJ26" s="17">
        <f t="shared" si="29"/>
        <v>0.81595345922361096</v>
      </c>
      <c r="AK26" s="18"/>
      <c r="AL26" s="15">
        <f t="shared" si="11"/>
        <v>9116.5</v>
      </c>
      <c r="AM26" s="15">
        <f t="shared" si="12"/>
        <v>8037</v>
      </c>
      <c r="AN26" s="16">
        <f t="shared" si="13"/>
        <v>0.88158832885427518</v>
      </c>
      <c r="AO26" s="15">
        <f t="shared" si="14"/>
        <v>41105</v>
      </c>
      <c r="AP26" s="15">
        <f t="shared" si="15"/>
        <v>31878</v>
      </c>
      <c r="AQ26" s="16">
        <f t="shared" si="16"/>
        <v>0.77552609171633624</v>
      </c>
      <c r="AR26" s="15">
        <f t="shared" si="17"/>
        <v>0</v>
      </c>
      <c r="AS26" s="15">
        <f t="shared" si="17"/>
        <v>0</v>
      </c>
      <c r="AT26" s="16" t="str">
        <f t="shared" si="18"/>
        <v>--</v>
      </c>
      <c r="AU26" s="15">
        <f t="shared" si="19"/>
        <v>39491</v>
      </c>
      <c r="AV26" s="15">
        <f t="shared" si="20"/>
        <v>31737.5</v>
      </c>
      <c r="AW26" s="16">
        <f t="shared" si="21"/>
        <v>0.80366412600339321</v>
      </c>
      <c r="AX26" s="15">
        <f t="shared" si="22"/>
        <v>89712.5</v>
      </c>
      <c r="AY26" s="15">
        <f t="shared" si="23"/>
        <v>71652.5</v>
      </c>
      <c r="AZ26" s="17">
        <f t="shared" si="24"/>
        <v>0.79869026055454928</v>
      </c>
    </row>
    <row r="27" spans="1:52">
      <c r="A27">
        <v>519</v>
      </c>
      <c r="B27" s="26">
        <v>1</v>
      </c>
      <c r="C27" t="s">
        <v>22</v>
      </c>
      <c r="D27" s="14">
        <v>519</v>
      </c>
      <c r="E27" t="s">
        <v>22</v>
      </c>
      <c r="F27" s="15">
        <v>2097</v>
      </c>
      <c r="G27" s="15">
        <v>1875</v>
      </c>
      <c r="H27" s="16">
        <f t="shared" si="0"/>
        <v>0.89413447782546496</v>
      </c>
      <c r="I27" s="15">
        <v>5412</v>
      </c>
      <c r="J27" s="15">
        <v>4500.5</v>
      </c>
      <c r="K27" s="16">
        <f t="shared" si="1"/>
        <v>0.83157797487065777</v>
      </c>
      <c r="L27" s="15">
        <v>0</v>
      </c>
      <c r="M27" s="15">
        <v>0</v>
      </c>
      <c r="N27" s="16" t="str">
        <f t="shared" si="25"/>
        <v>--</v>
      </c>
      <c r="O27" s="15">
        <v>7596.5</v>
      </c>
      <c r="P27" s="15">
        <v>6754</v>
      </c>
      <c r="Q27" s="16">
        <f t="shared" si="2"/>
        <v>0.88909366155466329</v>
      </c>
      <c r="R27" s="15">
        <f t="shared" si="3"/>
        <v>15105.5</v>
      </c>
      <c r="S27" s="15">
        <f t="shared" si="4"/>
        <v>13129.5</v>
      </c>
      <c r="T27" s="17">
        <f t="shared" si="5"/>
        <v>0.86918672006884912</v>
      </c>
      <c r="U27" s="18"/>
      <c r="V27" s="15">
        <v>523</v>
      </c>
      <c r="W27" s="15">
        <v>470</v>
      </c>
      <c r="X27" s="16">
        <f t="shared" si="6"/>
        <v>0.89866156787762907</v>
      </c>
      <c r="Y27" s="15">
        <v>8754</v>
      </c>
      <c r="Z27" s="15">
        <v>7492</v>
      </c>
      <c r="AA27" s="16">
        <f t="shared" si="7"/>
        <v>0.85583733150559749</v>
      </c>
      <c r="AB27" s="15">
        <v>0</v>
      </c>
      <c r="AC27" s="15">
        <v>0</v>
      </c>
      <c r="AD27" s="16" t="str">
        <f t="shared" si="26"/>
        <v>--</v>
      </c>
      <c r="AE27" s="15">
        <v>7294.5</v>
      </c>
      <c r="AF27" s="15">
        <v>6210.5</v>
      </c>
      <c r="AG27" s="16">
        <f t="shared" si="8"/>
        <v>0.85139488655836593</v>
      </c>
      <c r="AH27" s="15">
        <f t="shared" si="27"/>
        <v>16571.5</v>
      </c>
      <c r="AI27" s="15">
        <f t="shared" si="28"/>
        <v>14172.5</v>
      </c>
      <c r="AJ27" s="17">
        <f t="shared" si="29"/>
        <v>0.85523338261473014</v>
      </c>
      <c r="AK27" s="18"/>
      <c r="AL27" s="15">
        <f t="shared" si="11"/>
        <v>2620</v>
      </c>
      <c r="AM27" s="15">
        <f t="shared" si="12"/>
        <v>2345</v>
      </c>
      <c r="AN27" s="16">
        <f t="shared" si="13"/>
        <v>0.89503816793893132</v>
      </c>
      <c r="AO27" s="15">
        <f t="shared" si="14"/>
        <v>14166</v>
      </c>
      <c r="AP27" s="15">
        <f t="shared" si="15"/>
        <v>11992.5</v>
      </c>
      <c r="AQ27" s="16">
        <f t="shared" si="16"/>
        <v>0.84656925031766206</v>
      </c>
      <c r="AR27" s="15">
        <f t="shared" si="17"/>
        <v>0</v>
      </c>
      <c r="AS27" s="15">
        <f t="shared" si="17"/>
        <v>0</v>
      </c>
      <c r="AT27" s="16" t="str">
        <f t="shared" si="18"/>
        <v>--</v>
      </c>
      <c r="AU27" s="15">
        <f t="shared" si="19"/>
        <v>14891</v>
      </c>
      <c r="AV27" s="15">
        <f t="shared" si="20"/>
        <v>12964.5</v>
      </c>
      <c r="AW27" s="16">
        <f t="shared" si="21"/>
        <v>0.8706265529514472</v>
      </c>
      <c r="AX27" s="15">
        <f t="shared" si="22"/>
        <v>31677</v>
      </c>
      <c r="AY27" s="15">
        <f t="shared" si="23"/>
        <v>27302</v>
      </c>
      <c r="AZ27" s="17">
        <f t="shared" si="24"/>
        <v>0.86188717365912171</v>
      </c>
    </row>
    <row r="28" spans="1:52">
      <c r="A28">
        <v>514</v>
      </c>
      <c r="B28" s="26">
        <v>1</v>
      </c>
      <c r="C28" t="s">
        <v>23</v>
      </c>
      <c r="D28" s="14">
        <v>514</v>
      </c>
      <c r="E28" t="s">
        <v>23</v>
      </c>
      <c r="F28" s="15">
        <v>12021.5</v>
      </c>
      <c r="G28" s="15">
        <v>10142.5</v>
      </c>
      <c r="H28" s="16">
        <f t="shared" si="0"/>
        <v>0.84369671006114044</v>
      </c>
      <c r="I28" s="15">
        <v>30364</v>
      </c>
      <c r="J28" s="15">
        <v>24249.5</v>
      </c>
      <c r="K28" s="16">
        <f t="shared" si="1"/>
        <v>0.79862666315373465</v>
      </c>
      <c r="L28" s="15">
        <v>0</v>
      </c>
      <c r="M28" s="15">
        <v>0</v>
      </c>
      <c r="N28" s="16" t="str">
        <f t="shared" si="25"/>
        <v>--</v>
      </c>
      <c r="O28" s="15">
        <v>29401</v>
      </c>
      <c r="P28" s="15">
        <v>24227</v>
      </c>
      <c r="Q28" s="16">
        <f t="shared" si="2"/>
        <v>0.82401959117036838</v>
      </c>
      <c r="R28" s="15">
        <f t="shared" si="3"/>
        <v>71786.5</v>
      </c>
      <c r="S28" s="15">
        <f t="shared" si="4"/>
        <v>58619</v>
      </c>
      <c r="T28" s="17">
        <f t="shared" si="5"/>
        <v>0.81657414694963537</v>
      </c>
      <c r="U28" s="18"/>
      <c r="V28" s="15">
        <v>1772</v>
      </c>
      <c r="W28" s="15">
        <v>1593</v>
      </c>
      <c r="X28" s="16">
        <f t="shared" si="6"/>
        <v>0.8989841986455982</v>
      </c>
      <c r="Y28" s="15">
        <v>29731</v>
      </c>
      <c r="Z28" s="15">
        <v>24187</v>
      </c>
      <c r="AA28" s="16">
        <f t="shared" si="7"/>
        <v>0.81352796744139111</v>
      </c>
      <c r="AB28" s="15">
        <v>0</v>
      </c>
      <c r="AC28" s="15">
        <v>0</v>
      </c>
      <c r="AD28" s="16" t="str">
        <f t="shared" si="26"/>
        <v>--</v>
      </c>
      <c r="AE28" s="15">
        <v>24232.5</v>
      </c>
      <c r="AF28" s="15">
        <v>20348</v>
      </c>
      <c r="AG28" s="16">
        <f t="shared" si="8"/>
        <v>0.83969875167646757</v>
      </c>
      <c r="AH28" s="15">
        <f t="shared" si="27"/>
        <v>55735.5</v>
      </c>
      <c r="AI28" s="15">
        <f t="shared" si="28"/>
        <v>46128</v>
      </c>
      <c r="AJ28" s="17">
        <f t="shared" si="29"/>
        <v>0.82762332804047689</v>
      </c>
      <c r="AK28" s="18"/>
      <c r="AL28" s="15">
        <f t="shared" si="11"/>
        <v>13793.5</v>
      </c>
      <c r="AM28" s="15">
        <f t="shared" si="12"/>
        <v>11735.5</v>
      </c>
      <c r="AN28" s="16">
        <f t="shared" si="13"/>
        <v>0.85079928952042627</v>
      </c>
      <c r="AO28" s="15">
        <f t="shared" si="14"/>
        <v>60095</v>
      </c>
      <c r="AP28" s="15">
        <f t="shared" si="15"/>
        <v>48436.5</v>
      </c>
      <c r="AQ28" s="16">
        <f t="shared" si="16"/>
        <v>0.80599883517763538</v>
      </c>
      <c r="AR28" s="15">
        <f t="shared" si="17"/>
        <v>0</v>
      </c>
      <c r="AS28" s="15">
        <f t="shared" si="17"/>
        <v>0</v>
      </c>
      <c r="AT28" s="16" t="str">
        <f t="shared" si="18"/>
        <v>--</v>
      </c>
      <c r="AU28" s="15">
        <f t="shared" si="19"/>
        <v>53633.5</v>
      </c>
      <c r="AV28" s="15">
        <f t="shared" si="20"/>
        <v>44575</v>
      </c>
      <c r="AW28" s="16">
        <f t="shared" si="21"/>
        <v>0.83110369451928368</v>
      </c>
      <c r="AX28" s="15">
        <f t="shared" si="22"/>
        <v>127522</v>
      </c>
      <c r="AY28" s="15">
        <f t="shared" si="23"/>
        <v>104747</v>
      </c>
      <c r="AZ28" s="17">
        <f t="shared" si="24"/>
        <v>0.8214033656937626</v>
      </c>
    </row>
    <row r="29" spans="1:52">
      <c r="A29">
        <v>529</v>
      </c>
      <c r="B29" s="26">
        <v>0</v>
      </c>
      <c r="C29" t="s">
        <v>82</v>
      </c>
      <c r="D29" s="14">
        <v>529</v>
      </c>
      <c r="E29" t="s">
        <v>24</v>
      </c>
      <c r="F29" s="5" t="s">
        <v>140</v>
      </c>
      <c r="G29" s="5" t="s">
        <v>141</v>
      </c>
      <c r="H29" s="6" t="s">
        <v>142</v>
      </c>
      <c r="I29" s="5" t="s">
        <v>143</v>
      </c>
      <c r="J29" s="5" t="s">
        <v>144</v>
      </c>
      <c r="K29" s="6" t="s">
        <v>142</v>
      </c>
      <c r="L29" s="5" t="s">
        <v>15</v>
      </c>
      <c r="M29" s="5" t="s">
        <v>15</v>
      </c>
      <c r="N29" s="6" t="s">
        <v>16</v>
      </c>
      <c r="O29" s="5" t="s">
        <v>145</v>
      </c>
      <c r="P29" s="5" t="s">
        <v>146</v>
      </c>
      <c r="Q29" s="6" t="s">
        <v>147</v>
      </c>
      <c r="R29" s="5" t="s">
        <v>148</v>
      </c>
      <c r="S29" s="5" t="s">
        <v>149</v>
      </c>
      <c r="T29" s="27" t="s">
        <v>150</v>
      </c>
      <c r="U29" s="18"/>
      <c r="V29" s="5" t="s">
        <v>151</v>
      </c>
      <c r="W29" s="5" t="s">
        <v>152</v>
      </c>
      <c r="X29" s="6" t="s">
        <v>153</v>
      </c>
      <c r="Y29" s="5" t="s">
        <v>154</v>
      </c>
      <c r="Z29" s="5" t="s">
        <v>155</v>
      </c>
      <c r="AA29" s="6" t="s">
        <v>156</v>
      </c>
      <c r="AB29" s="5" t="s">
        <v>15</v>
      </c>
      <c r="AC29" s="5" t="s">
        <v>15</v>
      </c>
      <c r="AD29" s="6" t="s">
        <v>16</v>
      </c>
      <c r="AE29" s="5" t="s">
        <v>157</v>
      </c>
      <c r="AF29" s="5" t="s">
        <v>158</v>
      </c>
      <c r="AG29" s="6" t="s">
        <v>159</v>
      </c>
      <c r="AH29" s="5" t="s">
        <v>160</v>
      </c>
      <c r="AI29" s="5" t="s">
        <v>161</v>
      </c>
      <c r="AJ29" s="27" t="s">
        <v>162</v>
      </c>
      <c r="AK29" s="18"/>
      <c r="AL29" s="5" t="s">
        <v>163</v>
      </c>
      <c r="AM29" s="5" t="s">
        <v>164</v>
      </c>
      <c r="AN29" s="6" t="s">
        <v>165</v>
      </c>
      <c r="AO29" s="5" t="s">
        <v>166</v>
      </c>
      <c r="AP29" s="5" t="s">
        <v>167</v>
      </c>
      <c r="AQ29" s="6" t="s">
        <v>168</v>
      </c>
      <c r="AR29" s="5" t="s">
        <v>15</v>
      </c>
      <c r="AS29" s="5" t="s">
        <v>15</v>
      </c>
      <c r="AT29" s="6" t="s">
        <v>16</v>
      </c>
      <c r="AU29" s="5" t="s">
        <v>169</v>
      </c>
      <c r="AV29" s="5" t="s">
        <v>170</v>
      </c>
      <c r="AW29" s="6" t="s">
        <v>171</v>
      </c>
      <c r="AX29" s="5" t="s">
        <v>172</v>
      </c>
      <c r="AY29" s="5" t="s">
        <v>173</v>
      </c>
      <c r="AZ29" s="27" t="s">
        <v>174</v>
      </c>
    </row>
    <row r="30" spans="1:52">
      <c r="A30">
        <v>529</v>
      </c>
      <c r="B30" s="26">
        <v>4</v>
      </c>
      <c r="C30" t="s">
        <v>89</v>
      </c>
      <c r="D30" s="19"/>
      <c r="E30" t="s">
        <v>90</v>
      </c>
      <c r="F30" s="15">
        <v>2274</v>
      </c>
      <c r="G30" s="15">
        <v>2153</v>
      </c>
      <c r="H30" s="16">
        <f t="shared" si="0"/>
        <v>0.94678979771328053</v>
      </c>
      <c r="I30" s="15">
        <v>6567</v>
      </c>
      <c r="J30" s="15">
        <v>6122</v>
      </c>
      <c r="K30" s="16">
        <f t="shared" si="1"/>
        <v>0.93223694228719356</v>
      </c>
      <c r="L30" s="15">
        <v>0</v>
      </c>
      <c r="M30" s="15">
        <v>0</v>
      </c>
      <c r="N30" s="16" t="str">
        <f t="shared" ref="N30:N60" si="30">IF(L30=0,"--",M30/L30)</f>
        <v>--</v>
      </c>
      <c r="O30" s="15">
        <v>12887</v>
      </c>
      <c r="P30" s="15">
        <v>12535</v>
      </c>
      <c r="Q30" s="16">
        <f t="shared" si="2"/>
        <v>0.97268565220765113</v>
      </c>
      <c r="R30" s="15">
        <f t="shared" si="3"/>
        <v>21728</v>
      </c>
      <c r="S30" s="15">
        <f t="shared" si="4"/>
        <v>20810</v>
      </c>
      <c r="T30" s="17">
        <f t="shared" si="5"/>
        <v>0.95775036818851256</v>
      </c>
      <c r="U30" s="18"/>
      <c r="V30" s="15">
        <v>199.5</v>
      </c>
      <c r="W30" s="15">
        <v>190.5</v>
      </c>
      <c r="X30" s="16">
        <f t="shared" si="6"/>
        <v>0.95488721804511278</v>
      </c>
      <c r="Y30" s="15">
        <v>3779.5</v>
      </c>
      <c r="Z30" s="15">
        <v>3513.5</v>
      </c>
      <c r="AA30" s="16">
        <f t="shared" si="7"/>
        <v>0.92962032014816776</v>
      </c>
      <c r="AB30" s="15">
        <v>0</v>
      </c>
      <c r="AC30" s="15">
        <v>0</v>
      </c>
      <c r="AD30" s="16" t="str">
        <f t="shared" ref="AD30:AD60" si="31">IF(AB30=0,"--",AC30/AB30)</f>
        <v>--</v>
      </c>
      <c r="AE30" s="15">
        <v>4151.5</v>
      </c>
      <c r="AF30" s="15">
        <v>3973.5</v>
      </c>
      <c r="AG30" s="16">
        <f t="shared" si="8"/>
        <v>0.95712393110923766</v>
      </c>
      <c r="AH30" s="15">
        <f t="shared" si="27"/>
        <v>8130.5</v>
      </c>
      <c r="AI30" s="15">
        <f t="shared" si="28"/>
        <v>7677.5</v>
      </c>
      <c r="AJ30" s="17">
        <f t="shared" si="29"/>
        <v>0.94428386938072695</v>
      </c>
      <c r="AK30" s="18"/>
      <c r="AL30" s="15">
        <f t="shared" si="11"/>
        <v>2473.5</v>
      </c>
      <c r="AM30" s="15">
        <f t="shared" si="12"/>
        <v>2343.5</v>
      </c>
      <c r="AN30" s="16">
        <f t="shared" si="13"/>
        <v>0.94744289468364662</v>
      </c>
      <c r="AO30" s="15">
        <f t="shared" si="14"/>
        <v>10346.5</v>
      </c>
      <c r="AP30" s="15">
        <f t="shared" si="15"/>
        <v>9635.5</v>
      </c>
      <c r="AQ30" s="16">
        <f t="shared" si="16"/>
        <v>0.93128110955395549</v>
      </c>
      <c r="AR30" s="15">
        <f t="shared" si="17"/>
        <v>0</v>
      </c>
      <c r="AS30" s="15">
        <f t="shared" si="17"/>
        <v>0</v>
      </c>
      <c r="AT30" s="16" t="str">
        <f t="shared" si="18"/>
        <v>--</v>
      </c>
      <c r="AU30" s="15">
        <f t="shared" si="19"/>
        <v>17038.5</v>
      </c>
      <c r="AV30" s="15">
        <f t="shared" si="20"/>
        <v>16508.5</v>
      </c>
      <c r="AW30" s="16">
        <f t="shared" si="21"/>
        <v>0.96889397540863342</v>
      </c>
      <c r="AX30" s="15">
        <f t="shared" si="22"/>
        <v>29858.5</v>
      </c>
      <c r="AY30" s="15">
        <f t="shared" si="23"/>
        <v>28487.5</v>
      </c>
      <c r="AZ30" s="17">
        <f t="shared" si="24"/>
        <v>0.9540834268298809</v>
      </c>
    </row>
    <row r="31" spans="1:52">
      <c r="A31">
        <v>529</v>
      </c>
      <c r="B31" s="26">
        <v>1</v>
      </c>
      <c r="C31" t="s">
        <v>83</v>
      </c>
      <c r="D31" s="19"/>
      <c r="E31" t="s">
        <v>84</v>
      </c>
      <c r="F31" s="15">
        <v>780.5</v>
      </c>
      <c r="G31" s="15">
        <v>659.5</v>
      </c>
      <c r="H31" s="16">
        <f t="shared" si="0"/>
        <v>0.8449711723254324</v>
      </c>
      <c r="I31" s="15">
        <v>1608</v>
      </c>
      <c r="J31" s="15">
        <v>1433</v>
      </c>
      <c r="K31" s="16">
        <f t="shared" si="1"/>
        <v>0.89116915422885568</v>
      </c>
      <c r="L31" s="15">
        <v>0</v>
      </c>
      <c r="M31" s="15">
        <v>0</v>
      </c>
      <c r="N31" s="16" t="str">
        <f t="shared" si="30"/>
        <v>--</v>
      </c>
      <c r="O31" s="15">
        <v>1675.5</v>
      </c>
      <c r="P31" s="15">
        <v>1495.5</v>
      </c>
      <c r="Q31" s="16">
        <f t="shared" si="2"/>
        <v>0.89256938227394811</v>
      </c>
      <c r="R31" s="15">
        <f t="shared" si="3"/>
        <v>4064</v>
      </c>
      <c r="S31" s="15">
        <f t="shared" si="4"/>
        <v>3588</v>
      </c>
      <c r="T31" s="17">
        <f t="shared" si="5"/>
        <v>0.88287401574803148</v>
      </c>
      <c r="U31" s="18"/>
      <c r="V31" s="15">
        <v>309</v>
      </c>
      <c r="W31" s="15">
        <v>268</v>
      </c>
      <c r="X31" s="16">
        <f t="shared" si="6"/>
        <v>0.8673139158576052</v>
      </c>
      <c r="Y31" s="15">
        <v>4987</v>
      </c>
      <c r="Z31" s="15">
        <v>4408</v>
      </c>
      <c r="AA31" s="16">
        <f t="shared" si="7"/>
        <v>0.88389813515139359</v>
      </c>
      <c r="AB31" s="15">
        <v>0</v>
      </c>
      <c r="AC31" s="15">
        <v>0</v>
      </c>
      <c r="AD31" s="16" t="str">
        <f t="shared" si="31"/>
        <v>--</v>
      </c>
      <c r="AE31" s="15">
        <v>4537.5</v>
      </c>
      <c r="AF31" s="15">
        <v>4165.5</v>
      </c>
      <c r="AG31" s="16">
        <f t="shared" si="8"/>
        <v>0.9180165289256198</v>
      </c>
      <c r="AH31" s="15">
        <f t="shared" si="27"/>
        <v>9833.5</v>
      </c>
      <c r="AI31" s="15">
        <f t="shared" si="28"/>
        <v>8841.5</v>
      </c>
      <c r="AJ31" s="17">
        <f t="shared" si="29"/>
        <v>0.89912035389230693</v>
      </c>
      <c r="AK31" s="18"/>
      <c r="AL31" s="15">
        <f t="shared" si="11"/>
        <v>1089.5</v>
      </c>
      <c r="AM31" s="15">
        <f t="shared" si="12"/>
        <v>927.5</v>
      </c>
      <c r="AN31" s="16">
        <f t="shared" si="13"/>
        <v>0.85130793942175309</v>
      </c>
      <c r="AO31" s="15">
        <f t="shared" si="14"/>
        <v>6595</v>
      </c>
      <c r="AP31" s="15">
        <f t="shared" si="15"/>
        <v>5841</v>
      </c>
      <c r="AQ31" s="16">
        <f t="shared" si="16"/>
        <v>0.88567096285064439</v>
      </c>
      <c r="AR31" s="15">
        <f t="shared" si="17"/>
        <v>0</v>
      </c>
      <c r="AS31" s="15">
        <f t="shared" si="17"/>
        <v>0</v>
      </c>
      <c r="AT31" s="16" t="str">
        <f t="shared" si="18"/>
        <v>--</v>
      </c>
      <c r="AU31" s="15">
        <f t="shared" si="19"/>
        <v>6213</v>
      </c>
      <c r="AV31" s="15">
        <f t="shared" si="20"/>
        <v>5661</v>
      </c>
      <c r="AW31" s="16">
        <f t="shared" si="21"/>
        <v>0.91115403186866251</v>
      </c>
      <c r="AX31" s="15">
        <f t="shared" si="22"/>
        <v>13897.5</v>
      </c>
      <c r="AY31" s="15">
        <f t="shared" si="23"/>
        <v>12429.5</v>
      </c>
      <c r="AZ31" s="17">
        <f t="shared" si="24"/>
        <v>0.89436949091563234</v>
      </c>
    </row>
    <row r="32" spans="1:52">
      <c r="A32">
        <v>529</v>
      </c>
      <c r="B32" s="26">
        <v>2</v>
      </c>
      <c r="C32" t="s">
        <v>85</v>
      </c>
      <c r="D32" s="19"/>
      <c r="E32" t="s">
        <v>86</v>
      </c>
      <c r="F32" s="15">
        <v>1679</v>
      </c>
      <c r="G32" s="15">
        <v>1593</v>
      </c>
      <c r="H32" s="16">
        <f t="shared" si="0"/>
        <v>0.94877903513996431</v>
      </c>
      <c r="I32" s="15">
        <v>3513.5</v>
      </c>
      <c r="J32" s="15">
        <v>3230.5</v>
      </c>
      <c r="K32" s="16">
        <f t="shared" si="1"/>
        <v>0.91945353635975524</v>
      </c>
      <c r="L32" s="15">
        <v>0</v>
      </c>
      <c r="M32" s="15">
        <v>0</v>
      </c>
      <c r="N32" s="16" t="str">
        <f t="shared" si="30"/>
        <v>--</v>
      </c>
      <c r="O32" s="15">
        <v>3399</v>
      </c>
      <c r="P32" s="15">
        <v>3129</v>
      </c>
      <c r="Q32" s="16">
        <f t="shared" si="2"/>
        <v>0.92056487202118276</v>
      </c>
      <c r="R32" s="15">
        <f t="shared" si="3"/>
        <v>8591.5</v>
      </c>
      <c r="S32" s="15">
        <f t="shared" si="4"/>
        <v>7952.5</v>
      </c>
      <c r="T32" s="17">
        <f t="shared" si="5"/>
        <v>0.92562416341733111</v>
      </c>
      <c r="U32" s="18"/>
      <c r="V32" s="15">
        <v>739</v>
      </c>
      <c r="W32" s="15">
        <v>691</v>
      </c>
      <c r="X32" s="16">
        <f t="shared" ref="X32:X60" si="32">IF(V32=0,"--",W32/V32)</f>
        <v>0.93504736129905275</v>
      </c>
      <c r="Y32" s="15">
        <v>8457.5</v>
      </c>
      <c r="Z32" s="15">
        <v>7464</v>
      </c>
      <c r="AA32" s="16">
        <f t="shared" si="7"/>
        <v>0.88253029855158138</v>
      </c>
      <c r="AB32" s="15">
        <v>0</v>
      </c>
      <c r="AC32" s="15">
        <v>0</v>
      </c>
      <c r="AD32" s="16" t="str">
        <f t="shared" si="31"/>
        <v>--</v>
      </c>
      <c r="AE32" s="15">
        <v>7787.5</v>
      </c>
      <c r="AF32" s="15">
        <v>7210.5</v>
      </c>
      <c r="AG32" s="16">
        <f t="shared" si="8"/>
        <v>0.92590690208667736</v>
      </c>
      <c r="AH32" s="15">
        <f t="shared" si="27"/>
        <v>16984</v>
      </c>
      <c r="AI32" s="15">
        <f t="shared" si="28"/>
        <v>15365.5</v>
      </c>
      <c r="AJ32" s="17">
        <f t="shared" si="29"/>
        <v>0.90470442769665571</v>
      </c>
      <c r="AK32" s="18"/>
      <c r="AL32" s="15">
        <f t="shared" si="11"/>
        <v>2418</v>
      </c>
      <c r="AM32" s="15">
        <f t="shared" si="12"/>
        <v>2284</v>
      </c>
      <c r="AN32" s="16">
        <f t="shared" si="13"/>
        <v>0.94458229942100913</v>
      </c>
      <c r="AO32" s="15">
        <f t="shared" si="14"/>
        <v>11971</v>
      </c>
      <c r="AP32" s="15">
        <f t="shared" si="15"/>
        <v>10694.5</v>
      </c>
      <c r="AQ32" s="16">
        <f t="shared" si="16"/>
        <v>0.89336730431877032</v>
      </c>
      <c r="AR32" s="15">
        <f t="shared" si="17"/>
        <v>0</v>
      </c>
      <c r="AS32" s="15">
        <f t="shared" si="17"/>
        <v>0</v>
      </c>
      <c r="AT32" s="16" t="str">
        <f t="shared" si="18"/>
        <v>--</v>
      </c>
      <c r="AU32" s="15">
        <f t="shared" si="19"/>
        <v>11186.5</v>
      </c>
      <c r="AV32" s="15">
        <f t="shared" si="20"/>
        <v>10339.5</v>
      </c>
      <c r="AW32" s="16">
        <f t="shared" si="21"/>
        <v>0.92428373485898185</v>
      </c>
      <c r="AX32" s="15">
        <f t="shared" si="22"/>
        <v>25575.5</v>
      </c>
      <c r="AY32" s="15">
        <f t="shared" si="23"/>
        <v>23318</v>
      </c>
      <c r="AZ32" s="17">
        <f t="shared" si="24"/>
        <v>0.91173193094954152</v>
      </c>
    </row>
    <row r="33" spans="1:52">
      <c r="A33">
        <v>529</v>
      </c>
      <c r="B33" s="26">
        <v>3</v>
      </c>
      <c r="C33" t="s">
        <v>87</v>
      </c>
      <c r="D33" s="19"/>
      <c r="E33" t="s">
        <v>88</v>
      </c>
      <c r="F33" s="15">
        <v>1495.5</v>
      </c>
      <c r="G33" s="15">
        <v>1337.5</v>
      </c>
      <c r="H33" s="16">
        <f t="shared" si="0"/>
        <v>0.89434971581410905</v>
      </c>
      <c r="I33" s="15">
        <v>2404</v>
      </c>
      <c r="J33" s="15">
        <v>2213</v>
      </c>
      <c r="K33" s="16">
        <f t="shared" si="1"/>
        <v>0.92054908485856901</v>
      </c>
      <c r="L33" s="15">
        <v>0</v>
      </c>
      <c r="M33" s="15">
        <v>0</v>
      </c>
      <c r="N33" s="16" t="str">
        <f t="shared" si="30"/>
        <v>--</v>
      </c>
      <c r="O33" s="15">
        <v>2066.5</v>
      </c>
      <c r="P33" s="15">
        <v>1791.5</v>
      </c>
      <c r="Q33" s="16">
        <f t="shared" si="2"/>
        <v>0.86692475199612873</v>
      </c>
      <c r="R33" s="15">
        <f t="shared" ref="R33:S35" si="33">SUM(O33,L33,I33,F33)</f>
        <v>5966</v>
      </c>
      <c r="S33" s="15">
        <f t="shared" si="33"/>
        <v>5342</v>
      </c>
      <c r="T33" s="17">
        <f t="shared" ref="T33:T34" si="34">IF(R33=0,"--",S33/R33)</f>
        <v>0.89540730807911495</v>
      </c>
      <c r="U33" s="18"/>
      <c r="V33" s="15">
        <v>246</v>
      </c>
      <c r="W33" s="15">
        <v>207</v>
      </c>
      <c r="X33" s="16">
        <f t="shared" si="32"/>
        <v>0.84146341463414631</v>
      </c>
      <c r="Y33" s="15">
        <v>6331.5</v>
      </c>
      <c r="Z33" s="15">
        <v>5646</v>
      </c>
      <c r="AA33" s="16">
        <f t="shared" ref="AA33:AA60" si="35">IF(Y33=0,"--",Z33/Y33)</f>
        <v>0.89173181710495142</v>
      </c>
      <c r="AB33" s="15">
        <v>0</v>
      </c>
      <c r="AC33" s="15">
        <v>0</v>
      </c>
      <c r="AD33" s="16" t="str">
        <f t="shared" si="31"/>
        <v>--</v>
      </c>
      <c r="AE33" s="15">
        <v>5928.5</v>
      </c>
      <c r="AF33" s="15">
        <v>5405.5</v>
      </c>
      <c r="AG33" s="16">
        <f t="shared" si="8"/>
        <v>0.91178206966348996</v>
      </c>
      <c r="AH33" s="15">
        <f t="shared" si="27"/>
        <v>12506</v>
      </c>
      <c r="AI33" s="15">
        <f t="shared" si="28"/>
        <v>11258.5</v>
      </c>
      <c r="AJ33" s="17">
        <f t="shared" si="29"/>
        <v>0.90024788101711184</v>
      </c>
      <c r="AK33" s="18"/>
      <c r="AL33" s="15">
        <f t="shared" si="11"/>
        <v>1741.5</v>
      </c>
      <c r="AM33" s="15">
        <f t="shared" si="12"/>
        <v>1544.5</v>
      </c>
      <c r="AN33" s="16">
        <f t="shared" si="13"/>
        <v>0.8868791271892047</v>
      </c>
      <c r="AO33" s="15">
        <f t="shared" si="14"/>
        <v>8735.5</v>
      </c>
      <c r="AP33" s="15">
        <f t="shared" si="15"/>
        <v>7859</v>
      </c>
      <c r="AQ33" s="16">
        <f t="shared" si="16"/>
        <v>0.8996622975216072</v>
      </c>
      <c r="AR33" s="15">
        <f t="shared" si="17"/>
        <v>0</v>
      </c>
      <c r="AS33" s="15">
        <f t="shared" si="17"/>
        <v>0</v>
      </c>
      <c r="AT33" s="16" t="str">
        <f t="shared" si="18"/>
        <v>--</v>
      </c>
      <c r="AU33" s="15">
        <f t="shared" si="19"/>
        <v>7995</v>
      </c>
      <c r="AV33" s="15">
        <f t="shared" si="20"/>
        <v>7197</v>
      </c>
      <c r="AW33" s="16">
        <f t="shared" si="21"/>
        <v>0.900187617260788</v>
      </c>
      <c r="AX33" s="15">
        <f t="shared" si="22"/>
        <v>18472</v>
      </c>
      <c r="AY33" s="15">
        <f t="shared" si="23"/>
        <v>16600.5</v>
      </c>
      <c r="AZ33" s="17">
        <f t="shared" si="24"/>
        <v>0.89868449545257689</v>
      </c>
    </row>
    <row r="34" spans="1:52">
      <c r="A34">
        <v>513</v>
      </c>
      <c r="B34" s="26">
        <v>1</v>
      </c>
      <c r="C34" t="s">
        <v>25</v>
      </c>
      <c r="D34" s="14">
        <v>513</v>
      </c>
      <c r="E34" t="s">
        <v>25</v>
      </c>
      <c r="F34" s="15">
        <v>3624</v>
      </c>
      <c r="G34" s="15">
        <v>3195</v>
      </c>
      <c r="H34" s="16">
        <f t="shared" si="0"/>
        <v>0.88162251655629142</v>
      </c>
      <c r="I34" s="15">
        <v>9963.5</v>
      </c>
      <c r="J34" s="15">
        <v>8337.5</v>
      </c>
      <c r="K34" s="16">
        <f t="shared" si="1"/>
        <v>0.83680433582576408</v>
      </c>
      <c r="L34" s="15">
        <v>0</v>
      </c>
      <c r="M34" s="15">
        <v>0</v>
      </c>
      <c r="N34" s="16" t="str">
        <f t="shared" si="30"/>
        <v>--</v>
      </c>
      <c r="O34" s="15">
        <v>9959</v>
      </c>
      <c r="P34" s="15">
        <v>8769.5</v>
      </c>
      <c r="Q34" s="16">
        <f t="shared" si="2"/>
        <v>0.8805602972185963</v>
      </c>
      <c r="R34" s="15">
        <f t="shared" si="33"/>
        <v>23546.5</v>
      </c>
      <c r="S34" s="15">
        <f t="shared" si="33"/>
        <v>20302</v>
      </c>
      <c r="T34" s="17">
        <f t="shared" si="34"/>
        <v>0.86220882084386219</v>
      </c>
      <c r="U34" s="18"/>
      <c r="V34" s="15">
        <v>923</v>
      </c>
      <c r="W34" s="15">
        <v>783</v>
      </c>
      <c r="X34" s="16">
        <f t="shared" si="32"/>
        <v>0.84832069339111593</v>
      </c>
      <c r="Y34" s="15">
        <v>12689.5</v>
      </c>
      <c r="Z34" s="15">
        <v>10016</v>
      </c>
      <c r="AA34" s="16">
        <f t="shared" si="35"/>
        <v>0.78931399976358407</v>
      </c>
      <c r="AB34" s="15">
        <v>0</v>
      </c>
      <c r="AC34" s="15">
        <v>0</v>
      </c>
      <c r="AD34" s="16" t="str">
        <f t="shared" si="31"/>
        <v>--</v>
      </c>
      <c r="AE34" s="15">
        <v>10485</v>
      </c>
      <c r="AF34" s="15">
        <v>8829.5</v>
      </c>
      <c r="AG34" s="16">
        <f t="shared" si="8"/>
        <v>0.84210777300906059</v>
      </c>
      <c r="AH34" s="15">
        <f t="shared" si="27"/>
        <v>24097.5</v>
      </c>
      <c r="AI34" s="15">
        <f t="shared" si="28"/>
        <v>19628.5</v>
      </c>
      <c r="AJ34" s="17">
        <f t="shared" si="29"/>
        <v>0.81454507729017533</v>
      </c>
      <c r="AK34" s="18"/>
      <c r="AL34" s="15">
        <f t="shared" ref="AL34:AM38" si="36">SUM(V34,F34)</f>
        <v>4547</v>
      </c>
      <c r="AM34" s="15">
        <f t="shared" si="36"/>
        <v>3978</v>
      </c>
      <c r="AN34" s="16">
        <f t="shared" ref="AN34:AN60" si="37">IF(AL34=0,"--",AM34/AL34)</f>
        <v>0.87486254673411046</v>
      </c>
      <c r="AO34" s="15">
        <f t="shared" ref="AO34:AP38" si="38">SUM(Y34,I34)</f>
        <v>22653</v>
      </c>
      <c r="AP34" s="15">
        <f t="shared" si="38"/>
        <v>18353.5</v>
      </c>
      <c r="AQ34" s="16">
        <f t="shared" ref="AQ34:AQ60" si="39">IF(AO34=0,"--",AP34/AO34)</f>
        <v>0.81020173928398009</v>
      </c>
      <c r="AR34" s="15">
        <f t="shared" si="17"/>
        <v>0</v>
      </c>
      <c r="AS34" s="15">
        <f t="shared" si="17"/>
        <v>0</v>
      </c>
      <c r="AT34" s="16" t="str">
        <f t="shared" si="18"/>
        <v>--</v>
      </c>
      <c r="AU34" s="15">
        <f t="shared" ref="AU34:AV38" si="40">SUM(AE34,O34)</f>
        <v>20444</v>
      </c>
      <c r="AV34" s="15">
        <f t="shared" si="40"/>
        <v>17599</v>
      </c>
      <c r="AW34" s="16">
        <f t="shared" ref="AW34:AW60" si="41">IF(AU34=0,"--",AV34/AU34)</f>
        <v>0.86083936607317546</v>
      </c>
      <c r="AX34" s="15">
        <f t="shared" ref="AX34:AY38" si="42">SUM(AU34,AR34,AO34,AL34)</f>
        <v>47644</v>
      </c>
      <c r="AY34" s="15">
        <f t="shared" si="42"/>
        <v>39930.5</v>
      </c>
      <c r="AZ34" s="17">
        <f t="shared" ref="AZ34:AZ60" si="43">IF(AX34=0,"--",AY34/AX34)</f>
        <v>0.83810133490051208</v>
      </c>
    </row>
    <row r="35" spans="1:52">
      <c r="A35">
        <v>530</v>
      </c>
      <c r="B35" s="26">
        <v>1</v>
      </c>
      <c r="C35" t="s">
        <v>34</v>
      </c>
      <c r="D35" s="14">
        <v>530</v>
      </c>
      <c r="E35" t="s">
        <v>91</v>
      </c>
      <c r="F35" s="15">
        <v>5762.5</v>
      </c>
      <c r="G35" s="15">
        <v>4837.5</v>
      </c>
      <c r="H35" s="16">
        <f t="shared" ref="H35:H60" si="44">IF(F35=0,"--",G35/F35)</f>
        <v>0.83947939262472882</v>
      </c>
      <c r="I35" s="15">
        <v>10981</v>
      </c>
      <c r="J35" s="15">
        <v>9035</v>
      </c>
      <c r="K35" s="16">
        <f t="shared" ref="K35:K60" si="45">IF(I35=0,"--",J35/I35)</f>
        <v>0.82278481012658233</v>
      </c>
      <c r="L35" s="15">
        <v>0</v>
      </c>
      <c r="M35" s="15">
        <v>0</v>
      </c>
      <c r="N35" s="16" t="str">
        <f t="shared" si="30"/>
        <v>--</v>
      </c>
      <c r="O35" s="15">
        <v>11222</v>
      </c>
      <c r="P35" s="15">
        <v>9670.5</v>
      </c>
      <c r="Q35" s="16">
        <f t="shared" si="2"/>
        <v>0.86174478702548563</v>
      </c>
      <c r="R35" s="15">
        <f t="shared" si="33"/>
        <v>27965.5</v>
      </c>
      <c r="S35" s="15">
        <f t="shared" si="33"/>
        <v>23543</v>
      </c>
      <c r="T35" s="17">
        <f t="shared" ref="T35:T60" si="46">IF(R35=0,"--",S35/R35)</f>
        <v>0.84185871877849494</v>
      </c>
      <c r="U35" s="18"/>
      <c r="V35" s="15">
        <v>1003.5</v>
      </c>
      <c r="W35" s="15">
        <v>769.5</v>
      </c>
      <c r="X35" s="16">
        <f t="shared" si="32"/>
        <v>0.76681614349775784</v>
      </c>
      <c r="Y35" s="15">
        <v>17153.5</v>
      </c>
      <c r="Z35" s="15">
        <v>14358</v>
      </c>
      <c r="AA35" s="16">
        <f t="shared" si="35"/>
        <v>0.83703034366164342</v>
      </c>
      <c r="AB35" s="15">
        <v>0</v>
      </c>
      <c r="AC35" s="15">
        <v>0</v>
      </c>
      <c r="AD35" s="16" t="str">
        <f t="shared" si="31"/>
        <v>--</v>
      </c>
      <c r="AE35" s="15">
        <v>17005.5</v>
      </c>
      <c r="AF35" s="15">
        <v>14474.5</v>
      </c>
      <c r="AG35" s="16">
        <f t="shared" ref="AG35:AG60" si="47">IF(AE35=0,"--",AF35/AE35)</f>
        <v>0.8511657993002264</v>
      </c>
      <c r="AH35" s="15">
        <f t="shared" si="9"/>
        <v>35162.5</v>
      </c>
      <c r="AI35" s="15">
        <f t="shared" si="9"/>
        <v>29602</v>
      </c>
      <c r="AJ35" s="17">
        <f t="shared" si="10"/>
        <v>0.84186277995023107</v>
      </c>
      <c r="AK35" s="18"/>
      <c r="AL35" s="15">
        <f t="shared" si="36"/>
        <v>6766</v>
      </c>
      <c r="AM35" s="15">
        <f t="shared" si="36"/>
        <v>5607</v>
      </c>
      <c r="AN35" s="16">
        <f t="shared" si="37"/>
        <v>0.82870233520543901</v>
      </c>
      <c r="AO35" s="15">
        <f t="shared" si="38"/>
        <v>28134.5</v>
      </c>
      <c r="AP35" s="15">
        <f t="shared" si="38"/>
        <v>23393</v>
      </c>
      <c r="AQ35" s="16">
        <f t="shared" si="39"/>
        <v>0.83147025893475979</v>
      </c>
      <c r="AR35" s="15">
        <f t="shared" si="17"/>
        <v>0</v>
      </c>
      <c r="AS35" s="15">
        <f t="shared" si="17"/>
        <v>0</v>
      </c>
      <c r="AT35" s="16" t="str">
        <f t="shared" si="18"/>
        <v>--</v>
      </c>
      <c r="AU35" s="15">
        <f t="shared" si="40"/>
        <v>28227.5</v>
      </c>
      <c r="AV35" s="15">
        <f t="shared" si="40"/>
        <v>24145</v>
      </c>
      <c r="AW35" s="16">
        <f t="shared" si="41"/>
        <v>0.85537153485076611</v>
      </c>
      <c r="AX35" s="15">
        <f t="shared" si="42"/>
        <v>63128</v>
      </c>
      <c r="AY35" s="15">
        <f t="shared" si="42"/>
        <v>53145</v>
      </c>
      <c r="AZ35" s="17">
        <f t="shared" si="43"/>
        <v>0.84186098086427574</v>
      </c>
    </row>
    <row r="36" spans="1:52">
      <c r="A36">
        <v>539</v>
      </c>
      <c r="B36" s="26">
        <v>1</v>
      </c>
      <c r="C36" t="s">
        <v>53</v>
      </c>
      <c r="D36" s="14">
        <v>539</v>
      </c>
      <c r="E36" t="s">
        <v>95</v>
      </c>
      <c r="F36" s="15">
        <v>3008</v>
      </c>
      <c r="G36" s="15">
        <v>2681</v>
      </c>
      <c r="H36" s="16">
        <f t="shared" si="44"/>
        <v>0.89128989361702127</v>
      </c>
      <c r="I36" s="15">
        <v>5797</v>
      </c>
      <c r="J36" s="15">
        <v>4774</v>
      </c>
      <c r="K36" s="16">
        <f t="shared" si="45"/>
        <v>0.82352941176470584</v>
      </c>
      <c r="L36" s="15">
        <v>0</v>
      </c>
      <c r="M36" s="15">
        <v>0</v>
      </c>
      <c r="N36" s="16" t="str">
        <f t="shared" si="30"/>
        <v>--</v>
      </c>
      <c r="O36" s="15">
        <v>5939</v>
      </c>
      <c r="P36" s="15">
        <v>5032</v>
      </c>
      <c r="Q36" s="16">
        <f t="shared" si="2"/>
        <v>0.84728068698434078</v>
      </c>
      <c r="R36" s="15">
        <f t="shared" ref="R36:S60" si="48">SUM(O36,L36,I36,F36)</f>
        <v>14744</v>
      </c>
      <c r="S36" s="15">
        <f t="shared" si="48"/>
        <v>12487</v>
      </c>
      <c r="T36" s="17">
        <f t="shared" si="46"/>
        <v>0.84692078133478021</v>
      </c>
      <c r="U36" s="18"/>
      <c r="V36" s="15">
        <v>616</v>
      </c>
      <c r="W36" s="15">
        <v>540</v>
      </c>
      <c r="X36" s="16">
        <f t="shared" si="32"/>
        <v>0.87662337662337664</v>
      </c>
      <c r="Y36" s="15">
        <v>11483</v>
      </c>
      <c r="Z36" s="15">
        <v>10005</v>
      </c>
      <c r="AA36" s="16">
        <f t="shared" si="35"/>
        <v>0.87128799094313336</v>
      </c>
      <c r="AB36" s="15">
        <v>0</v>
      </c>
      <c r="AC36" s="15">
        <v>0</v>
      </c>
      <c r="AD36" s="16" t="str">
        <f t="shared" si="31"/>
        <v>--</v>
      </c>
      <c r="AE36" s="15">
        <v>9281</v>
      </c>
      <c r="AF36" s="15">
        <v>8304</v>
      </c>
      <c r="AG36" s="16">
        <f t="shared" si="47"/>
        <v>0.8947311712099989</v>
      </c>
      <c r="AH36" s="15">
        <f t="shared" si="9"/>
        <v>21380</v>
      </c>
      <c r="AI36" s="15">
        <f t="shared" si="9"/>
        <v>18849</v>
      </c>
      <c r="AJ36" s="17">
        <f t="shared" si="10"/>
        <v>0.88161833489242281</v>
      </c>
      <c r="AK36" s="18"/>
      <c r="AL36" s="15">
        <f t="shared" si="36"/>
        <v>3624</v>
      </c>
      <c r="AM36" s="15">
        <f t="shared" si="36"/>
        <v>3221</v>
      </c>
      <c r="AN36" s="16">
        <f t="shared" si="37"/>
        <v>0.88879690949227375</v>
      </c>
      <c r="AO36" s="15">
        <f t="shared" si="38"/>
        <v>17280</v>
      </c>
      <c r="AP36" s="15">
        <f t="shared" si="38"/>
        <v>14779</v>
      </c>
      <c r="AQ36" s="16">
        <f t="shared" si="39"/>
        <v>0.85526620370370365</v>
      </c>
      <c r="AR36" s="15">
        <f t="shared" si="17"/>
        <v>0</v>
      </c>
      <c r="AS36" s="15">
        <f t="shared" si="17"/>
        <v>0</v>
      </c>
      <c r="AT36" s="16" t="str">
        <f t="shared" si="18"/>
        <v>--</v>
      </c>
      <c r="AU36" s="15">
        <f t="shared" si="40"/>
        <v>15220</v>
      </c>
      <c r="AV36" s="15">
        <f t="shared" si="40"/>
        <v>13336</v>
      </c>
      <c r="AW36" s="16">
        <f t="shared" si="41"/>
        <v>0.87621550591327202</v>
      </c>
      <c r="AX36" s="15">
        <f t="shared" si="42"/>
        <v>36124</v>
      </c>
      <c r="AY36" s="15">
        <f t="shared" si="42"/>
        <v>31336</v>
      </c>
      <c r="AZ36" s="17">
        <f t="shared" si="43"/>
        <v>0.86745653858930349</v>
      </c>
    </row>
    <row r="37" spans="1:52">
      <c r="A37">
        <v>525</v>
      </c>
      <c r="B37" s="26">
        <v>1</v>
      </c>
      <c r="C37" t="s">
        <v>26</v>
      </c>
      <c r="D37" s="14">
        <v>525</v>
      </c>
      <c r="E37" t="s">
        <v>80</v>
      </c>
      <c r="F37" s="15">
        <v>22681</v>
      </c>
      <c r="G37" s="15">
        <v>17563.5</v>
      </c>
      <c r="H37" s="16">
        <f t="shared" si="44"/>
        <v>0.77437061857942768</v>
      </c>
      <c r="I37" s="15">
        <v>51920</v>
      </c>
      <c r="J37" s="15">
        <v>39982</v>
      </c>
      <c r="K37" s="16">
        <f t="shared" si="45"/>
        <v>0.77006933744221884</v>
      </c>
      <c r="L37" s="15">
        <v>0</v>
      </c>
      <c r="M37" s="15">
        <v>0</v>
      </c>
      <c r="N37" s="16" t="str">
        <f t="shared" si="30"/>
        <v>--</v>
      </c>
      <c r="O37" s="15">
        <v>52461</v>
      </c>
      <c r="P37" s="15">
        <v>39676.5</v>
      </c>
      <c r="Q37" s="16">
        <f t="shared" si="2"/>
        <v>0.75630468347915591</v>
      </c>
      <c r="R37" s="15">
        <f t="shared" si="48"/>
        <v>127062</v>
      </c>
      <c r="S37" s="15">
        <f t="shared" si="48"/>
        <v>97222</v>
      </c>
      <c r="T37" s="17">
        <f t="shared" si="46"/>
        <v>0.76515401929766569</v>
      </c>
      <c r="U37" s="18"/>
      <c r="V37" s="15">
        <v>11115</v>
      </c>
      <c r="W37" s="15">
        <v>9266.5</v>
      </c>
      <c r="X37" s="16">
        <f t="shared" si="32"/>
        <v>0.83369320737741792</v>
      </c>
      <c r="Y37" s="15">
        <v>51538</v>
      </c>
      <c r="Z37" s="15">
        <v>41157</v>
      </c>
      <c r="AA37" s="16">
        <f t="shared" si="35"/>
        <v>0.79857580814156548</v>
      </c>
      <c r="AB37" s="15">
        <v>0</v>
      </c>
      <c r="AC37" s="15">
        <v>0</v>
      </c>
      <c r="AD37" s="16" t="str">
        <f t="shared" si="31"/>
        <v>--</v>
      </c>
      <c r="AE37" s="15">
        <v>43767</v>
      </c>
      <c r="AF37" s="15">
        <v>36116</v>
      </c>
      <c r="AG37" s="16">
        <f t="shared" si="47"/>
        <v>0.8251879269769461</v>
      </c>
      <c r="AH37" s="15">
        <f t="shared" ref="AH37:AI60" si="49">SUM(AE37,AB37,Y37,V37)</f>
        <v>106420</v>
      </c>
      <c r="AI37" s="15">
        <f t="shared" si="49"/>
        <v>86539.5</v>
      </c>
      <c r="AJ37" s="17">
        <f t="shared" ref="AJ37:AJ60" si="50">IF(AH37=0,"--",AI37/AH37)</f>
        <v>0.81318831046795714</v>
      </c>
      <c r="AK37" s="18"/>
      <c r="AL37" s="15">
        <f t="shared" si="36"/>
        <v>33796</v>
      </c>
      <c r="AM37" s="15">
        <f t="shared" si="36"/>
        <v>26830</v>
      </c>
      <c r="AN37" s="16">
        <f t="shared" si="37"/>
        <v>0.79388093265475201</v>
      </c>
      <c r="AO37" s="15">
        <f t="shared" si="38"/>
        <v>103458</v>
      </c>
      <c r="AP37" s="15">
        <f t="shared" si="38"/>
        <v>81139</v>
      </c>
      <c r="AQ37" s="16">
        <f t="shared" si="39"/>
        <v>0.78426994529180927</v>
      </c>
      <c r="AR37" s="15">
        <f t="shared" si="17"/>
        <v>0</v>
      </c>
      <c r="AS37" s="15">
        <f t="shared" si="17"/>
        <v>0</v>
      </c>
      <c r="AT37" s="16" t="str">
        <f t="shared" si="18"/>
        <v>--</v>
      </c>
      <c r="AU37" s="15">
        <f t="shared" si="40"/>
        <v>96228</v>
      </c>
      <c r="AV37" s="15">
        <f t="shared" si="40"/>
        <v>75792.5</v>
      </c>
      <c r="AW37" s="16">
        <f t="shared" si="41"/>
        <v>0.78763457621482313</v>
      </c>
      <c r="AX37" s="15">
        <f t="shared" si="42"/>
        <v>233482</v>
      </c>
      <c r="AY37" s="15">
        <f t="shared" si="42"/>
        <v>183761.5</v>
      </c>
      <c r="AZ37" s="17">
        <f t="shared" si="43"/>
        <v>0.78704782381511207</v>
      </c>
    </row>
    <row r="38" spans="1:52">
      <c r="A38">
        <v>520</v>
      </c>
      <c r="B38" s="26">
        <v>1</v>
      </c>
      <c r="C38" t="s">
        <v>27</v>
      </c>
      <c r="D38" s="14">
        <v>520</v>
      </c>
      <c r="E38" t="s">
        <v>27</v>
      </c>
      <c r="F38" s="15">
        <v>4133.5</v>
      </c>
      <c r="G38" s="15">
        <v>3634</v>
      </c>
      <c r="H38" s="16">
        <f t="shared" si="44"/>
        <v>0.87915809846377158</v>
      </c>
      <c r="I38" s="15">
        <v>8893.5</v>
      </c>
      <c r="J38" s="15">
        <v>7010.5</v>
      </c>
      <c r="K38" s="16">
        <f t="shared" si="45"/>
        <v>0.78827233372687922</v>
      </c>
      <c r="L38" s="15">
        <v>0</v>
      </c>
      <c r="M38" s="15">
        <v>0</v>
      </c>
      <c r="N38" s="16" t="str">
        <f t="shared" si="30"/>
        <v>--</v>
      </c>
      <c r="O38" s="15">
        <v>9767</v>
      </c>
      <c r="P38" s="15">
        <v>8228</v>
      </c>
      <c r="Q38" s="16">
        <f t="shared" si="2"/>
        <v>0.84242858605508342</v>
      </c>
      <c r="R38" s="15">
        <f t="shared" si="48"/>
        <v>22794</v>
      </c>
      <c r="S38" s="15">
        <f t="shared" si="48"/>
        <v>18872.5</v>
      </c>
      <c r="T38" s="17">
        <f t="shared" si="46"/>
        <v>0.82795911204702988</v>
      </c>
      <c r="U38" s="18"/>
      <c r="V38" s="15">
        <v>442</v>
      </c>
      <c r="W38" s="15">
        <v>412</v>
      </c>
      <c r="X38" s="16">
        <f t="shared" si="32"/>
        <v>0.9321266968325792</v>
      </c>
      <c r="Y38" s="15">
        <v>9999</v>
      </c>
      <c r="Z38" s="15">
        <v>8768</v>
      </c>
      <c r="AA38" s="16">
        <f t="shared" si="35"/>
        <v>0.87688768876887691</v>
      </c>
      <c r="AB38" s="15">
        <v>0</v>
      </c>
      <c r="AC38" s="15">
        <v>0</v>
      </c>
      <c r="AD38" s="16" t="str">
        <f t="shared" si="31"/>
        <v>--</v>
      </c>
      <c r="AE38" s="15">
        <v>9062</v>
      </c>
      <c r="AF38" s="15">
        <v>8307</v>
      </c>
      <c r="AG38" s="16">
        <f t="shared" si="47"/>
        <v>0.91668505848598547</v>
      </c>
      <c r="AH38" s="15">
        <f t="shared" si="49"/>
        <v>19503</v>
      </c>
      <c r="AI38" s="15">
        <f t="shared" si="49"/>
        <v>17487</v>
      </c>
      <c r="AJ38" s="17">
        <f t="shared" si="50"/>
        <v>0.89663128749423171</v>
      </c>
      <c r="AK38" s="18"/>
      <c r="AL38" s="15">
        <f t="shared" si="36"/>
        <v>4575.5</v>
      </c>
      <c r="AM38" s="15">
        <f t="shared" si="36"/>
        <v>4046</v>
      </c>
      <c r="AN38" s="16">
        <f t="shared" si="37"/>
        <v>0.88427494262922079</v>
      </c>
      <c r="AO38" s="15">
        <f t="shared" si="38"/>
        <v>18892.5</v>
      </c>
      <c r="AP38" s="15">
        <f t="shared" si="38"/>
        <v>15778.5</v>
      </c>
      <c r="AQ38" s="16">
        <f t="shared" si="39"/>
        <v>0.8351726875744343</v>
      </c>
      <c r="AR38" s="15">
        <f t="shared" si="17"/>
        <v>0</v>
      </c>
      <c r="AS38" s="15">
        <f t="shared" si="17"/>
        <v>0</v>
      </c>
      <c r="AT38" s="16" t="str">
        <f t="shared" si="18"/>
        <v>--</v>
      </c>
      <c r="AU38" s="15">
        <f t="shared" si="40"/>
        <v>18829</v>
      </c>
      <c r="AV38" s="15">
        <f t="shared" si="40"/>
        <v>16535</v>
      </c>
      <c r="AW38" s="16">
        <f t="shared" si="41"/>
        <v>0.87816665781507253</v>
      </c>
      <c r="AX38" s="15">
        <f t="shared" si="42"/>
        <v>42297</v>
      </c>
      <c r="AY38" s="15">
        <f t="shared" si="42"/>
        <v>36359.5</v>
      </c>
      <c r="AZ38" s="17">
        <f t="shared" si="43"/>
        <v>0.85962361396789366</v>
      </c>
    </row>
    <row r="39" spans="1:52">
      <c r="A39">
        <v>501</v>
      </c>
      <c r="B39" s="26">
        <v>1</v>
      </c>
      <c r="C39" t="s">
        <v>28</v>
      </c>
      <c r="D39" s="14">
        <v>501</v>
      </c>
      <c r="E39" t="s">
        <v>28</v>
      </c>
      <c r="F39" s="15">
        <v>4360.5</v>
      </c>
      <c r="G39" s="15">
        <v>3826</v>
      </c>
      <c r="H39" s="16">
        <f t="shared" si="44"/>
        <v>0.87742231395482173</v>
      </c>
      <c r="I39" s="15">
        <v>11053</v>
      </c>
      <c r="J39" s="15">
        <v>9707.5</v>
      </c>
      <c r="K39" s="16">
        <f t="shared" si="45"/>
        <v>0.87826834343617122</v>
      </c>
      <c r="L39" s="15">
        <v>0</v>
      </c>
      <c r="M39" s="15">
        <v>0</v>
      </c>
      <c r="N39" s="16" t="str">
        <f t="shared" si="30"/>
        <v>--</v>
      </c>
      <c r="O39" s="15">
        <v>14335</v>
      </c>
      <c r="P39" s="15">
        <v>13214</v>
      </c>
      <c r="Q39" s="16">
        <f t="shared" si="2"/>
        <v>0.92179979072200902</v>
      </c>
      <c r="R39" s="15">
        <f t="shared" si="48"/>
        <v>29748.5</v>
      </c>
      <c r="S39" s="15">
        <f t="shared" si="48"/>
        <v>26747.5</v>
      </c>
      <c r="T39" s="17">
        <f t="shared" si="46"/>
        <v>0.89912096408222264</v>
      </c>
      <c r="U39" s="18"/>
      <c r="V39" s="15">
        <v>1206.5</v>
      </c>
      <c r="W39" s="15">
        <v>1061</v>
      </c>
      <c r="X39" s="16">
        <f t="shared" si="32"/>
        <v>0.87940323249067553</v>
      </c>
      <c r="Y39" s="15">
        <v>17375</v>
      </c>
      <c r="Z39" s="15">
        <v>14593.5</v>
      </c>
      <c r="AA39" s="16">
        <f t="shared" si="35"/>
        <v>0.83991366906474818</v>
      </c>
      <c r="AB39" s="15">
        <v>0</v>
      </c>
      <c r="AC39" s="15">
        <v>0</v>
      </c>
      <c r="AD39" s="16" t="str">
        <f t="shared" si="31"/>
        <v>--</v>
      </c>
      <c r="AE39" s="15">
        <v>17777.5</v>
      </c>
      <c r="AF39" s="15">
        <v>15523</v>
      </c>
      <c r="AG39" s="16">
        <f t="shared" si="47"/>
        <v>0.87318239347489801</v>
      </c>
      <c r="AH39" s="15">
        <f t="shared" si="49"/>
        <v>36359</v>
      </c>
      <c r="AI39" s="15">
        <f t="shared" si="49"/>
        <v>31177.5</v>
      </c>
      <c r="AJ39" s="17">
        <f t="shared" si="50"/>
        <v>0.85749058004895629</v>
      </c>
      <c r="AK39" s="18"/>
      <c r="AL39" s="15">
        <f t="shared" ref="AL39:AM60" si="51">SUM(V39,F39)</f>
        <v>5567</v>
      </c>
      <c r="AM39" s="15">
        <f t="shared" si="51"/>
        <v>4887</v>
      </c>
      <c r="AN39" s="16">
        <f t="shared" si="37"/>
        <v>0.8778516256511586</v>
      </c>
      <c r="AO39" s="15">
        <f t="shared" ref="AO39:AP60" si="52">SUM(Y39,I39)</f>
        <v>28428</v>
      </c>
      <c r="AP39" s="15">
        <f t="shared" si="52"/>
        <v>24301</v>
      </c>
      <c r="AQ39" s="16">
        <f t="shared" si="39"/>
        <v>0.85482622766286764</v>
      </c>
      <c r="AR39" s="15">
        <f t="shared" ref="AR39:AS60" si="53">SUM(AB39,L39)</f>
        <v>0</v>
      </c>
      <c r="AS39" s="15">
        <f t="shared" si="53"/>
        <v>0</v>
      </c>
      <c r="AT39" s="16" t="str">
        <f t="shared" si="18"/>
        <v>--</v>
      </c>
      <c r="AU39" s="15">
        <f t="shared" ref="AU39:AV60" si="54">SUM(AE39,O39)</f>
        <v>32112.5</v>
      </c>
      <c r="AV39" s="15">
        <f t="shared" si="54"/>
        <v>28737</v>
      </c>
      <c r="AW39" s="16">
        <f t="shared" si="41"/>
        <v>0.89488516932658624</v>
      </c>
      <c r="AX39" s="15">
        <f t="shared" ref="AX39:AY60" si="55">SUM(AU39,AR39,AO39,AL39)</f>
        <v>66107.5</v>
      </c>
      <c r="AY39" s="15">
        <f t="shared" si="55"/>
        <v>57925</v>
      </c>
      <c r="AZ39" s="17">
        <f t="shared" si="43"/>
        <v>0.87622433158113677</v>
      </c>
    </row>
    <row r="40" spans="1:52">
      <c r="A40">
        <v>523</v>
      </c>
      <c r="B40" s="26">
        <v>1</v>
      </c>
      <c r="C40" t="s">
        <v>29</v>
      </c>
      <c r="D40" s="14">
        <v>523</v>
      </c>
      <c r="E40" t="s">
        <v>29</v>
      </c>
      <c r="F40" s="15">
        <v>3895.5</v>
      </c>
      <c r="G40" s="15">
        <v>3145</v>
      </c>
      <c r="H40" s="16">
        <f t="shared" si="44"/>
        <v>0.80734180464638683</v>
      </c>
      <c r="I40" s="15">
        <v>10581.5</v>
      </c>
      <c r="J40" s="15">
        <v>7467.5</v>
      </c>
      <c r="K40" s="16">
        <f t="shared" si="45"/>
        <v>0.70571280064263098</v>
      </c>
      <c r="L40" s="15">
        <v>0</v>
      </c>
      <c r="M40" s="15">
        <v>0</v>
      </c>
      <c r="N40" s="16" t="str">
        <f t="shared" si="30"/>
        <v>--</v>
      </c>
      <c r="O40" s="15">
        <v>8531.5</v>
      </c>
      <c r="P40" s="15">
        <v>6163.5</v>
      </c>
      <c r="Q40" s="16">
        <f t="shared" ref="Q40:Q60" si="56">IF(O40=0,"--",P40/O40)</f>
        <v>0.72244036804782275</v>
      </c>
      <c r="R40" s="15">
        <f t="shared" si="48"/>
        <v>23008.5</v>
      </c>
      <c r="S40" s="15">
        <f t="shared" si="48"/>
        <v>16776</v>
      </c>
      <c r="T40" s="17">
        <f t="shared" si="46"/>
        <v>0.72912184627420307</v>
      </c>
      <c r="U40" s="18"/>
      <c r="V40" s="15">
        <v>702</v>
      </c>
      <c r="W40" s="15">
        <v>549</v>
      </c>
      <c r="X40" s="16">
        <f t="shared" si="32"/>
        <v>0.78205128205128205</v>
      </c>
      <c r="Y40" s="15">
        <v>12042</v>
      </c>
      <c r="Z40" s="15">
        <v>9399</v>
      </c>
      <c r="AA40" s="16">
        <f t="shared" si="35"/>
        <v>0.78051818634778281</v>
      </c>
      <c r="AB40" s="15">
        <v>0</v>
      </c>
      <c r="AC40" s="15">
        <v>0</v>
      </c>
      <c r="AD40" s="16" t="str">
        <f t="shared" si="31"/>
        <v>--</v>
      </c>
      <c r="AE40" s="15">
        <v>9859</v>
      </c>
      <c r="AF40" s="15">
        <v>7977.5</v>
      </c>
      <c r="AG40" s="16">
        <f t="shared" si="47"/>
        <v>0.80915914392940458</v>
      </c>
      <c r="AH40" s="15">
        <f t="shared" si="49"/>
        <v>22603</v>
      </c>
      <c r="AI40" s="15">
        <f t="shared" si="49"/>
        <v>17925.5</v>
      </c>
      <c r="AJ40" s="17">
        <f t="shared" si="50"/>
        <v>0.79305844356943767</v>
      </c>
      <c r="AK40" s="18"/>
      <c r="AL40" s="15">
        <f t="shared" si="51"/>
        <v>4597.5</v>
      </c>
      <c r="AM40" s="15">
        <f t="shared" si="51"/>
        <v>3694</v>
      </c>
      <c r="AN40" s="16">
        <f t="shared" si="37"/>
        <v>0.80348015225666125</v>
      </c>
      <c r="AO40" s="15">
        <f t="shared" si="52"/>
        <v>22623.5</v>
      </c>
      <c r="AP40" s="15">
        <f t="shared" si="52"/>
        <v>16866.5</v>
      </c>
      <c r="AQ40" s="16">
        <f t="shared" si="39"/>
        <v>0.74553009039273321</v>
      </c>
      <c r="AR40" s="15">
        <f t="shared" si="53"/>
        <v>0</v>
      </c>
      <c r="AS40" s="15">
        <f t="shared" si="53"/>
        <v>0</v>
      </c>
      <c r="AT40" s="16" t="str">
        <f t="shared" si="18"/>
        <v>--</v>
      </c>
      <c r="AU40" s="15">
        <f t="shared" si="54"/>
        <v>18390.5</v>
      </c>
      <c r="AV40" s="15">
        <f t="shared" si="54"/>
        <v>14141</v>
      </c>
      <c r="AW40" s="16">
        <f t="shared" si="41"/>
        <v>0.76892961039667218</v>
      </c>
      <c r="AX40" s="15">
        <f t="shared" si="55"/>
        <v>45611.5</v>
      </c>
      <c r="AY40" s="15">
        <f t="shared" si="55"/>
        <v>34701.5</v>
      </c>
      <c r="AZ40" s="17">
        <f t="shared" si="43"/>
        <v>0.76080593709919653</v>
      </c>
    </row>
    <row r="41" spans="1:52">
      <c r="A41">
        <v>517</v>
      </c>
      <c r="B41" s="26">
        <v>1</v>
      </c>
      <c r="C41" t="s">
        <v>31</v>
      </c>
      <c r="D41" s="14">
        <v>517</v>
      </c>
      <c r="E41" t="s">
        <v>31</v>
      </c>
      <c r="F41" s="15">
        <v>8149</v>
      </c>
      <c r="G41" s="15">
        <v>7605</v>
      </c>
      <c r="H41" s="16">
        <f t="shared" si="44"/>
        <v>0.93324334274144072</v>
      </c>
      <c r="I41" s="15">
        <v>14326.5</v>
      </c>
      <c r="J41" s="15">
        <v>12582</v>
      </c>
      <c r="K41" s="16">
        <f t="shared" si="45"/>
        <v>0.87823264579625171</v>
      </c>
      <c r="L41" s="15">
        <v>0</v>
      </c>
      <c r="M41" s="15">
        <v>0</v>
      </c>
      <c r="N41" s="16" t="str">
        <f t="shared" si="30"/>
        <v>--</v>
      </c>
      <c r="O41" s="15">
        <v>15759</v>
      </c>
      <c r="P41" s="15">
        <v>14390</v>
      </c>
      <c r="Q41" s="16">
        <f t="shared" si="56"/>
        <v>0.91312900564756649</v>
      </c>
      <c r="R41" s="15">
        <f t="shared" si="48"/>
        <v>38234.5</v>
      </c>
      <c r="S41" s="15">
        <f t="shared" si="48"/>
        <v>34577</v>
      </c>
      <c r="T41" s="17">
        <f t="shared" si="46"/>
        <v>0.90434032091435745</v>
      </c>
      <c r="U41" s="18"/>
      <c r="V41" s="15">
        <v>5266</v>
      </c>
      <c r="W41" s="15">
        <v>5023.5</v>
      </c>
      <c r="X41" s="16">
        <f t="shared" si="32"/>
        <v>0.9539498670717812</v>
      </c>
      <c r="Y41" s="15">
        <v>27833</v>
      </c>
      <c r="Z41" s="15">
        <v>23861.5</v>
      </c>
      <c r="AA41" s="16">
        <f t="shared" si="35"/>
        <v>0.85730966837926204</v>
      </c>
      <c r="AB41" s="15">
        <v>0</v>
      </c>
      <c r="AC41" s="15">
        <v>0</v>
      </c>
      <c r="AD41" s="16" t="str">
        <f t="shared" si="31"/>
        <v>--</v>
      </c>
      <c r="AE41" s="15">
        <v>26764</v>
      </c>
      <c r="AF41" s="15">
        <v>23884</v>
      </c>
      <c r="AG41" s="16">
        <f t="shared" si="47"/>
        <v>0.89239276640263043</v>
      </c>
      <c r="AH41" s="15">
        <f t="shared" si="49"/>
        <v>59863</v>
      </c>
      <c r="AI41" s="15">
        <f t="shared" si="49"/>
        <v>52769</v>
      </c>
      <c r="AJ41" s="17">
        <f t="shared" si="50"/>
        <v>0.88149608272221569</v>
      </c>
      <c r="AK41" s="18"/>
      <c r="AL41" s="15">
        <f t="shared" si="51"/>
        <v>13415</v>
      </c>
      <c r="AM41" s="15">
        <f t="shared" si="51"/>
        <v>12628.5</v>
      </c>
      <c r="AN41" s="16">
        <f t="shared" si="37"/>
        <v>0.94137159895639211</v>
      </c>
      <c r="AO41" s="15">
        <f t="shared" si="52"/>
        <v>42159.5</v>
      </c>
      <c r="AP41" s="15">
        <f t="shared" si="52"/>
        <v>36443.5</v>
      </c>
      <c r="AQ41" s="16">
        <f t="shared" si="39"/>
        <v>0.86441964444549868</v>
      </c>
      <c r="AR41" s="15">
        <f t="shared" si="53"/>
        <v>0</v>
      </c>
      <c r="AS41" s="15">
        <f t="shared" si="53"/>
        <v>0</v>
      </c>
      <c r="AT41" s="16" t="str">
        <f t="shared" si="18"/>
        <v>--</v>
      </c>
      <c r="AU41" s="15">
        <f t="shared" si="54"/>
        <v>42523</v>
      </c>
      <c r="AV41" s="15">
        <f t="shared" si="54"/>
        <v>38274</v>
      </c>
      <c r="AW41" s="16">
        <f t="shared" si="41"/>
        <v>0.9000776050607906</v>
      </c>
      <c r="AX41" s="15">
        <f t="shared" si="55"/>
        <v>98097.5</v>
      </c>
      <c r="AY41" s="15">
        <f t="shared" si="55"/>
        <v>87346</v>
      </c>
      <c r="AZ41" s="17">
        <f t="shared" si="43"/>
        <v>0.89039985728484417</v>
      </c>
    </row>
    <row r="42" spans="1:52">
      <c r="A42">
        <v>536</v>
      </c>
      <c r="B42" s="26">
        <v>1</v>
      </c>
      <c r="C42" t="s">
        <v>32</v>
      </c>
      <c r="D42" s="14">
        <v>536</v>
      </c>
      <c r="E42" t="s">
        <v>94</v>
      </c>
      <c r="F42" s="15">
        <v>3629</v>
      </c>
      <c r="G42" s="15">
        <v>3134.5</v>
      </c>
      <c r="H42" s="16">
        <f t="shared" si="44"/>
        <v>0.86373656654725817</v>
      </c>
      <c r="I42" s="15">
        <v>15544</v>
      </c>
      <c r="J42" s="15">
        <v>13658.5</v>
      </c>
      <c r="K42" s="16">
        <f t="shared" si="45"/>
        <v>0.87869917653113738</v>
      </c>
      <c r="L42" s="15">
        <v>0</v>
      </c>
      <c r="M42" s="15">
        <v>0</v>
      </c>
      <c r="N42" s="16" t="str">
        <f t="shared" si="30"/>
        <v>--</v>
      </c>
      <c r="O42" s="15">
        <v>15423.5</v>
      </c>
      <c r="P42" s="15">
        <v>13660</v>
      </c>
      <c r="Q42" s="16">
        <f t="shared" si="56"/>
        <v>0.88566149058255261</v>
      </c>
      <c r="R42" s="15">
        <f t="shared" si="48"/>
        <v>34596.5</v>
      </c>
      <c r="S42" s="15">
        <f t="shared" si="48"/>
        <v>30453</v>
      </c>
      <c r="T42" s="17">
        <f t="shared" si="46"/>
        <v>0.88023354963652389</v>
      </c>
      <c r="U42" s="18"/>
      <c r="V42" s="15">
        <v>1061</v>
      </c>
      <c r="W42" s="15">
        <v>947</v>
      </c>
      <c r="X42" s="16">
        <f t="shared" si="32"/>
        <v>0.8925541941564562</v>
      </c>
      <c r="Y42" s="15">
        <v>17066.5</v>
      </c>
      <c r="Z42" s="15">
        <v>14328.5</v>
      </c>
      <c r="AA42" s="16">
        <f t="shared" si="35"/>
        <v>0.83956874578853313</v>
      </c>
      <c r="AB42" s="15">
        <v>0</v>
      </c>
      <c r="AC42" s="15">
        <v>0</v>
      </c>
      <c r="AD42" s="16" t="str">
        <f t="shared" si="31"/>
        <v>--</v>
      </c>
      <c r="AE42" s="15">
        <v>16340</v>
      </c>
      <c r="AF42" s="15">
        <v>13882</v>
      </c>
      <c r="AG42" s="16">
        <f t="shared" si="47"/>
        <v>0.84957160342717253</v>
      </c>
      <c r="AH42" s="15">
        <f t="shared" si="49"/>
        <v>34467.5</v>
      </c>
      <c r="AI42" s="15">
        <f t="shared" si="49"/>
        <v>29157.5</v>
      </c>
      <c r="AJ42" s="17">
        <f t="shared" si="50"/>
        <v>0.84594182925944728</v>
      </c>
      <c r="AK42" s="18"/>
      <c r="AL42" s="15">
        <f t="shared" si="51"/>
        <v>4690</v>
      </c>
      <c r="AM42" s="15">
        <f t="shared" si="51"/>
        <v>4081.5</v>
      </c>
      <c r="AN42" s="16">
        <f t="shared" si="37"/>
        <v>0.87025586353944562</v>
      </c>
      <c r="AO42" s="15">
        <f t="shared" si="52"/>
        <v>32610.5</v>
      </c>
      <c r="AP42" s="15">
        <f t="shared" si="52"/>
        <v>27987</v>
      </c>
      <c r="AQ42" s="16">
        <f t="shared" si="39"/>
        <v>0.85822051179834713</v>
      </c>
      <c r="AR42" s="15">
        <f t="shared" si="53"/>
        <v>0</v>
      </c>
      <c r="AS42" s="15">
        <f t="shared" si="53"/>
        <v>0</v>
      </c>
      <c r="AT42" s="16" t="str">
        <f t="shared" si="18"/>
        <v>--</v>
      </c>
      <c r="AU42" s="15">
        <f t="shared" si="54"/>
        <v>31763.5</v>
      </c>
      <c r="AV42" s="15">
        <f t="shared" si="54"/>
        <v>27542</v>
      </c>
      <c r="AW42" s="16">
        <f t="shared" si="41"/>
        <v>0.86709588049175945</v>
      </c>
      <c r="AX42" s="15">
        <f t="shared" si="55"/>
        <v>69064</v>
      </c>
      <c r="AY42" s="15">
        <f t="shared" si="55"/>
        <v>59610.5</v>
      </c>
      <c r="AZ42" s="17">
        <f t="shared" si="43"/>
        <v>0.86311971504691298</v>
      </c>
    </row>
    <row r="43" spans="1:52">
      <c r="A43">
        <v>526</v>
      </c>
      <c r="B43" s="26">
        <v>1</v>
      </c>
      <c r="C43" t="s">
        <v>33</v>
      </c>
      <c r="D43" s="14">
        <v>526</v>
      </c>
      <c r="E43" t="s">
        <v>33</v>
      </c>
      <c r="F43" s="15">
        <v>9955</v>
      </c>
      <c r="G43" s="15">
        <v>8435</v>
      </c>
      <c r="H43" s="16">
        <f t="shared" si="44"/>
        <v>0.84731290808638871</v>
      </c>
      <c r="I43" s="15">
        <v>24536.5</v>
      </c>
      <c r="J43" s="15">
        <v>19394</v>
      </c>
      <c r="K43" s="16">
        <f t="shared" si="45"/>
        <v>0.79041428076539033</v>
      </c>
      <c r="L43" s="15">
        <v>0</v>
      </c>
      <c r="M43" s="15">
        <v>0</v>
      </c>
      <c r="N43" s="16" t="str">
        <f t="shared" si="30"/>
        <v>--</v>
      </c>
      <c r="O43" s="15">
        <v>25285.5</v>
      </c>
      <c r="P43" s="15">
        <v>20760.5</v>
      </c>
      <c r="Q43" s="16">
        <f t="shared" si="56"/>
        <v>0.82104368116113979</v>
      </c>
      <c r="R43" s="15">
        <f t="shared" si="48"/>
        <v>59777</v>
      </c>
      <c r="S43" s="15">
        <f t="shared" si="48"/>
        <v>48589.5</v>
      </c>
      <c r="T43" s="17">
        <f t="shared" si="46"/>
        <v>0.81284607792294694</v>
      </c>
      <c r="U43" s="18"/>
      <c r="V43" s="15">
        <v>1410.5</v>
      </c>
      <c r="W43" s="15">
        <v>1206</v>
      </c>
      <c r="X43" s="16">
        <f t="shared" si="32"/>
        <v>0.85501595179014533</v>
      </c>
      <c r="Y43" s="15">
        <v>25392.5</v>
      </c>
      <c r="Z43" s="15">
        <v>20438.5</v>
      </c>
      <c r="AA43" s="16">
        <f t="shared" si="35"/>
        <v>0.80490302254602741</v>
      </c>
      <c r="AB43" s="15">
        <v>0</v>
      </c>
      <c r="AC43" s="15">
        <v>0</v>
      </c>
      <c r="AD43" s="16" t="str">
        <f t="shared" si="31"/>
        <v>--</v>
      </c>
      <c r="AE43" s="15">
        <v>21934</v>
      </c>
      <c r="AF43" s="15">
        <v>18309</v>
      </c>
      <c r="AG43" s="16">
        <f t="shared" si="47"/>
        <v>0.83473146712865876</v>
      </c>
      <c r="AH43" s="15">
        <f t="shared" si="49"/>
        <v>48737</v>
      </c>
      <c r="AI43" s="15">
        <f t="shared" si="49"/>
        <v>39953.5</v>
      </c>
      <c r="AJ43" s="17">
        <f t="shared" si="50"/>
        <v>0.81977758171409809</v>
      </c>
      <c r="AK43" s="18"/>
      <c r="AL43" s="15">
        <f t="shared" si="51"/>
        <v>11365.5</v>
      </c>
      <c r="AM43" s="15">
        <f t="shared" si="51"/>
        <v>9641</v>
      </c>
      <c r="AN43" s="16">
        <f t="shared" si="37"/>
        <v>0.84826888390303989</v>
      </c>
      <c r="AO43" s="15">
        <f t="shared" si="52"/>
        <v>49929</v>
      </c>
      <c r="AP43" s="15">
        <f t="shared" si="52"/>
        <v>39832.5</v>
      </c>
      <c r="AQ43" s="16">
        <f t="shared" si="39"/>
        <v>0.79778285164934204</v>
      </c>
      <c r="AR43" s="15">
        <f t="shared" si="53"/>
        <v>0</v>
      </c>
      <c r="AS43" s="15">
        <f t="shared" si="53"/>
        <v>0</v>
      </c>
      <c r="AT43" s="16" t="str">
        <f t="shared" si="18"/>
        <v>--</v>
      </c>
      <c r="AU43" s="15">
        <f t="shared" si="54"/>
        <v>47219.5</v>
      </c>
      <c r="AV43" s="15">
        <f t="shared" si="54"/>
        <v>39069.5</v>
      </c>
      <c r="AW43" s="16">
        <f t="shared" si="41"/>
        <v>0.82740181492815468</v>
      </c>
      <c r="AX43" s="15">
        <f t="shared" si="55"/>
        <v>108514</v>
      </c>
      <c r="AY43" s="15">
        <f t="shared" si="55"/>
        <v>88543</v>
      </c>
      <c r="AZ43" s="17">
        <f t="shared" si="43"/>
        <v>0.81595923106695911</v>
      </c>
    </row>
    <row r="44" spans="1:52">
      <c r="A44">
        <v>528</v>
      </c>
      <c r="B44" s="26">
        <v>1</v>
      </c>
      <c r="C44" t="s">
        <v>35</v>
      </c>
      <c r="D44" s="14">
        <v>528</v>
      </c>
      <c r="E44" t="s">
        <v>81</v>
      </c>
      <c r="F44" s="15">
        <v>11819.5</v>
      </c>
      <c r="G44" s="15">
        <v>9716.5</v>
      </c>
      <c r="H44" s="16">
        <f t="shared" si="44"/>
        <v>0.82207369178053213</v>
      </c>
      <c r="I44" s="15">
        <v>35683</v>
      </c>
      <c r="J44" s="15">
        <v>27708</v>
      </c>
      <c r="K44" s="16">
        <f t="shared" si="45"/>
        <v>0.77650421769470057</v>
      </c>
      <c r="L44" s="15">
        <v>0</v>
      </c>
      <c r="M44" s="15">
        <v>0</v>
      </c>
      <c r="N44" s="16" t="str">
        <f t="shared" si="30"/>
        <v>--</v>
      </c>
      <c r="O44" s="15">
        <v>36798</v>
      </c>
      <c r="P44" s="15">
        <v>29259</v>
      </c>
      <c r="Q44" s="16">
        <f t="shared" si="56"/>
        <v>0.79512473503994785</v>
      </c>
      <c r="R44" s="15">
        <f t="shared" si="48"/>
        <v>84300.5</v>
      </c>
      <c r="S44" s="15">
        <f t="shared" si="48"/>
        <v>66683.5</v>
      </c>
      <c r="T44" s="17">
        <f t="shared" si="46"/>
        <v>0.79102140556698952</v>
      </c>
      <c r="U44" s="18"/>
      <c r="V44" s="15">
        <v>2612</v>
      </c>
      <c r="W44" s="15">
        <v>1853</v>
      </c>
      <c r="X44" s="16">
        <f t="shared" si="32"/>
        <v>0.7094180704441041</v>
      </c>
      <c r="Y44" s="15">
        <v>29568</v>
      </c>
      <c r="Z44" s="15">
        <v>22525</v>
      </c>
      <c r="AA44" s="16">
        <f t="shared" si="35"/>
        <v>0.76180330086580084</v>
      </c>
      <c r="AB44" s="15">
        <v>0</v>
      </c>
      <c r="AC44" s="15">
        <v>0</v>
      </c>
      <c r="AD44" s="16" t="str">
        <f t="shared" si="31"/>
        <v>--</v>
      </c>
      <c r="AE44" s="15">
        <v>26214</v>
      </c>
      <c r="AF44" s="15">
        <v>20866</v>
      </c>
      <c r="AG44" s="16">
        <f t="shared" si="47"/>
        <v>0.79598687724116879</v>
      </c>
      <c r="AH44" s="15">
        <f t="shared" si="49"/>
        <v>58394</v>
      </c>
      <c r="AI44" s="15">
        <f t="shared" si="49"/>
        <v>45244</v>
      </c>
      <c r="AJ44" s="17">
        <f t="shared" si="50"/>
        <v>0.77480563071548447</v>
      </c>
      <c r="AK44" s="18"/>
      <c r="AL44" s="15">
        <f t="shared" si="51"/>
        <v>14431.5</v>
      </c>
      <c r="AM44" s="15">
        <f t="shared" si="51"/>
        <v>11569.5</v>
      </c>
      <c r="AN44" s="16">
        <f t="shared" si="37"/>
        <v>0.8016838166510758</v>
      </c>
      <c r="AO44" s="15">
        <f t="shared" si="52"/>
        <v>65251</v>
      </c>
      <c r="AP44" s="15">
        <f t="shared" si="52"/>
        <v>50233</v>
      </c>
      <c r="AQ44" s="16">
        <f t="shared" si="39"/>
        <v>0.76984260777612601</v>
      </c>
      <c r="AR44" s="15">
        <f t="shared" si="53"/>
        <v>0</v>
      </c>
      <c r="AS44" s="15">
        <f t="shared" si="53"/>
        <v>0</v>
      </c>
      <c r="AT44" s="16" t="str">
        <f t="shared" si="18"/>
        <v>--</v>
      </c>
      <c r="AU44" s="15">
        <f t="shared" si="54"/>
        <v>63012</v>
      </c>
      <c r="AV44" s="15">
        <f t="shared" si="54"/>
        <v>50125</v>
      </c>
      <c r="AW44" s="16">
        <f t="shared" si="41"/>
        <v>0.795483399987304</v>
      </c>
      <c r="AX44" s="15">
        <f t="shared" si="55"/>
        <v>142694.5</v>
      </c>
      <c r="AY44" s="15">
        <f t="shared" si="55"/>
        <v>111927.5</v>
      </c>
      <c r="AZ44" s="17">
        <f t="shared" si="43"/>
        <v>0.78438552291784192</v>
      </c>
    </row>
    <row r="45" spans="1:52">
      <c r="A45">
        <v>524</v>
      </c>
      <c r="B45" s="26">
        <v>1</v>
      </c>
      <c r="C45" t="s">
        <v>36</v>
      </c>
      <c r="D45" s="14">
        <v>524</v>
      </c>
      <c r="E45" t="s">
        <v>36</v>
      </c>
      <c r="F45" s="15">
        <v>20606</v>
      </c>
      <c r="G45" s="15">
        <v>17135.5</v>
      </c>
      <c r="H45" s="16">
        <f t="shared" si="44"/>
        <v>0.83157818111229742</v>
      </c>
      <c r="I45" s="15">
        <v>37962.5</v>
      </c>
      <c r="J45" s="15">
        <v>30625.5</v>
      </c>
      <c r="K45" s="16">
        <f t="shared" si="45"/>
        <v>0.80673032597958516</v>
      </c>
      <c r="L45" s="15">
        <v>0</v>
      </c>
      <c r="M45" s="15">
        <v>0</v>
      </c>
      <c r="N45" s="16" t="str">
        <f t="shared" si="30"/>
        <v>--</v>
      </c>
      <c r="O45" s="15">
        <v>38444.5</v>
      </c>
      <c r="P45" s="15">
        <v>32417.5</v>
      </c>
      <c r="Q45" s="16">
        <f t="shared" si="56"/>
        <v>0.84322855024775978</v>
      </c>
      <c r="R45" s="15">
        <f t="shared" si="48"/>
        <v>97013</v>
      </c>
      <c r="S45" s="15">
        <f t="shared" si="48"/>
        <v>80178.5</v>
      </c>
      <c r="T45" s="17">
        <f t="shared" si="46"/>
        <v>0.82647170997701336</v>
      </c>
      <c r="U45" s="18"/>
      <c r="V45" s="15">
        <v>7730</v>
      </c>
      <c r="W45" s="15">
        <v>6327</v>
      </c>
      <c r="X45" s="16">
        <f t="shared" si="32"/>
        <v>0.81849935316946965</v>
      </c>
      <c r="Y45" s="15">
        <v>54405</v>
      </c>
      <c r="Z45" s="15">
        <v>42926</v>
      </c>
      <c r="AA45" s="16">
        <f t="shared" si="35"/>
        <v>0.78900836320191159</v>
      </c>
      <c r="AB45" s="15">
        <v>0</v>
      </c>
      <c r="AC45" s="15">
        <v>0</v>
      </c>
      <c r="AD45" s="16" t="str">
        <f t="shared" si="31"/>
        <v>--</v>
      </c>
      <c r="AE45" s="15">
        <v>47243</v>
      </c>
      <c r="AF45" s="15">
        <v>38427</v>
      </c>
      <c r="AG45" s="16">
        <f t="shared" si="47"/>
        <v>0.81339034354295869</v>
      </c>
      <c r="AH45" s="15">
        <f t="shared" si="49"/>
        <v>109378</v>
      </c>
      <c r="AI45" s="15">
        <f t="shared" si="49"/>
        <v>87680</v>
      </c>
      <c r="AJ45" s="17">
        <f t="shared" si="50"/>
        <v>0.8016237268920624</v>
      </c>
      <c r="AK45" s="18"/>
      <c r="AL45" s="15">
        <f t="shared" si="51"/>
        <v>28336</v>
      </c>
      <c r="AM45" s="15">
        <f t="shared" si="51"/>
        <v>23462.5</v>
      </c>
      <c r="AN45" s="16">
        <f t="shared" si="37"/>
        <v>0.82801030491247885</v>
      </c>
      <c r="AO45" s="15">
        <f t="shared" si="52"/>
        <v>92367.5</v>
      </c>
      <c r="AP45" s="15">
        <f t="shared" si="52"/>
        <v>73551.5</v>
      </c>
      <c r="AQ45" s="16">
        <f t="shared" si="39"/>
        <v>0.79629198581752236</v>
      </c>
      <c r="AR45" s="15">
        <f t="shared" si="53"/>
        <v>0</v>
      </c>
      <c r="AS45" s="15">
        <f t="shared" si="53"/>
        <v>0</v>
      </c>
      <c r="AT45" s="16" t="str">
        <f t="shared" si="18"/>
        <v>--</v>
      </c>
      <c r="AU45" s="15">
        <f t="shared" si="54"/>
        <v>85687.5</v>
      </c>
      <c r="AV45" s="15">
        <f t="shared" si="54"/>
        <v>70844.5</v>
      </c>
      <c r="AW45" s="16">
        <f t="shared" si="41"/>
        <v>0.82677753464624359</v>
      </c>
      <c r="AX45" s="15">
        <f t="shared" si="55"/>
        <v>206391</v>
      </c>
      <c r="AY45" s="15">
        <f t="shared" si="55"/>
        <v>167858.5</v>
      </c>
      <c r="AZ45" s="17">
        <f t="shared" si="43"/>
        <v>0.81330339016720687</v>
      </c>
    </row>
    <row r="46" spans="1:52">
      <c r="A46">
        <v>527</v>
      </c>
      <c r="B46" s="26">
        <v>1</v>
      </c>
      <c r="C46" t="s">
        <v>37</v>
      </c>
      <c r="D46" s="14">
        <v>527</v>
      </c>
      <c r="E46" t="s">
        <v>37</v>
      </c>
      <c r="F46" s="15">
        <v>5488.5</v>
      </c>
      <c r="G46" s="15">
        <v>4505.5</v>
      </c>
      <c r="H46" s="16">
        <f t="shared" si="44"/>
        <v>0.82089824177826365</v>
      </c>
      <c r="I46" s="15">
        <v>16721.8</v>
      </c>
      <c r="J46" s="15">
        <v>13528.8</v>
      </c>
      <c r="K46" s="16">
        <f t="shared" si="45"/>
        <v>0.80905165711825278</v>
      </c>
      <c r="L46" s="15">
        <v>0</v>
      </c>
      <c r="M46" s="15">
        <v>0</v>
      </c>
      <c r="N46" s="16" t="str">
        <f t="shared" si="30"/>
        <v>--</v>
      </c>
      <c r="O46" s="15">
        <v>15759</v>
      </c>
      <c r="P46" s="15">
        <v>13069</v>
      </c>
      <c r="Q46" s="16">
        <f t="shared" si="56"/>
        <v>0.82930388984072589</v>
      </c>
      <c r="R46" s="15">
        <f t="shared" si="48"/>
        <v>37969.300000000003</v>
      </c>
      <c r="S46" s="15">
        <f t="shared" si="48"/>
        <v>31103.3</v>
      </c>
      <c r="T46" s="17">
        <f t="shared" si="46"/>
        <v>0.81916969762413305</v>
      </c>
      <c r="U46" s="18"/>
      <c r="V46" s="15">
        <v>1431</v>
      </c>
      <c r="W46" s="15">
        <v>1159.5</v>
      </c>
      <c r="X46" s="16">
        <f t="shared" si="32"/>
        <v>0.810272536687631</v>
      </c>
      <c r="Y46" s="15">
        <v>13956</v>
      </c>
      <c r="Z46" s="15">
        <v>11241</v>
      </c>
      <c r="AA46" s="16">
        <f t="shared" si="35"/>
        <v>0.80546001719690452</v>
      </c>
      <c r="AB46" s="15">
        <v>0</v>
      </c>
      <c r="AC46" s="15">
        <v>0</v>
      </c>
      <c r="AD46" s="16" t="str">
        <f t="shared" si="31"/>
        <v>--</v>
      </c>
      <c r="AE46" s="15">
        <v>11880</v>
      </c>
      <c r="AF46" s="15">
        <v>9968</v>
      </c>
      <c r="AG46" s="16">
        <f t="shared" si="47"/>
        <v>0.83905723905723906</v>
      </c>
      <c r="AH46" s="15">
        <f t="shared" si="49"/>
        <v>27267</v>
      </c>
      <c r="AI46" s="15">
        <f t="shared" si="49"/>
        <v>22368.5</v>
      </c>
      <c r="AJ46" s="17">
        <f t="shared" si="50"/>
        <v>0.82035060696079509</v>
      </c>
      <c r="AK46" s="18"/>
      <c r="AL46" s="15">
        <f t="shared" si="51"/>
        <v>6919.5</v>
      </c>
      <c r="AM46" s="15">
        <f t="shared" si="51"/>
        <v>5665</v>
      </c>
      <c r="AN46" s="16">
        <f t="shared" si="37"/>
        <v>0.81870077317725265</v>
      </c>
      <c r="AO46" s="15">
        <f t="shared" si="52"/>
        <v>30677.8</v>
      </c>
      <c r="AP46" s="15">
        <f t="shared" si="52"/>
        <v>24769.8</v>
      </c>
      <c r="AQ46" s="16">
        <f t="shared" si="39"/>
        <v>0.80741774181981762</v>
      </c>
      <c r="AR46" s="15">
        <f t="shared" si="53"/>
        <v>0</v>
      </c>
      <c r="AS46" s="15">
        <f t="shared" si="53"/>
        <v>0</v>
      </c>
      <c r="AT46" s="16" t="str">
        <f t="shared" si="18"/>
        <v>--</v>
      </c>
      <c r="AU46" s="15">
        <f t="shared" si="54"/>
        <v>27639</v>
      </c>
      <c r="AV46" s="15">
        <f t="shared" si="54"/>
        <v>23037</v>
      </c>
      <c r="AW46" s="16">
        <f t="shared" si="41"/>
        <v>0.83349614674915884</v>
      </c>
      <c r="AX46" s="15">
        <f t="shared" si="55"/>
        <v>65236.3</v>
      </c>
      <c r="AY46" s="15">
        <f t="shared" si="55"/>
        <v>53471.8</v>
      </c>
      <c r="AZ46" s="17">
        <f t="shared" si="43"/>
        <v>0.81966328562472124</v>
      </c>
    </row>
    <row r="47" spans="1:52">
      <c r="A47">
        <v>535</v>
      </c>
      <c r="B47" s="26">
        <v>1</v>
      </c>
      <c r="C47" t="s">
        <v>38</v>
      </c>
      <c r="D47" s="14">
        <v>535</v>
      </c>
      <c r="E47" t="s">
        <v>38</v>
      </c>
      <c r="F47" s="15">
        <v>18027.5</v>
      </c>
      <c r="G47" s="15">
        <v>16426.5</v>
      </c>
      <c r="H47" s="16">
        <f t="shared" si="44"/>
        <v>0.91119123561225901</v>
      </c>
      <c r="I47" s="15">
        <v>31522.5</v>
      </c>
      <c r="J47" s="15">
        <v>26428.5</v>
      </c>
      <c r="K47" s="16">
        <f t="shared" si="45"/>
        <v>0.83840114204139904</v>
      </c>
      <c r="L47" s="15">
        <v>0</v>
      </c>
      <c r="M47" s="15">
        <v>0</v>
      </c>
      <c r="N47" s="16" t="str">
        <f t="shared" si="30"/>
        <v>--</v>
      </c>
      <c r="O47" s="15">
        <v>39783.5</v>
      </c>
      <c r="P47" s="15">
        <v>33464</v>
      </c>
      <c r="Q47" s="16">
        <f t="shared" si="56"/>
        <v>0.84115273920092504</v>
      </c>
      <c r="R47" s="15">
        <f t="shared" si="48"/>
        <v>89333.5</v>
      </c>
      <c r="S47" s="15">
        <f t="shared" si="48"/>
        <v>76319</v>
      </c>
      <c r="T47" s="17">
        <f t="shared" si="46"/>
        <v>0.85431557030677185</v>
      </c>
      <c r="U47" s="18"/>
      <c r="V47" s="15">
        <v>3969</v>
      </c>
      <c r="W47" s="15">
        <v>3146.5</v>
      </c>
      <c r="X47" s="16">
        <f t="shared" si="32"/>
        <v>0.79276895943562609</v>
      </c>
      <c r="Y47" s="15">
        <v>27166.5</v>
      </c>
      <c r="Z47" s="15">
        <v>21708.5</v>
      </c>
      <c r="AA47" s="16">
        <f t="shared" si="35"/>
        <v>0.79909079196804889</v>
      </c>
      <c r="AB47" s="15">
        <v>0</v>
      </c>
      <c r="AC47" s="15">
        <v>0</v>
      </c>
      <c r="AD47" s="16" t="str">
        <f t="shared" si="31"/>
        <v>--</v>
      </c>
      <c r="AE47" s="15">
        <v>27626</v>
      </c>
      <c r="AF47" s="15">
        <v>21933.5</v>
      </c>
      <c r="AG47" s="16">
        <f t="shared" si="47"/>
        <v>0.79394411062043002</v>
      </c>
      <c r="AH47" s="15">
        <f t="shared" si="49"/>
        <v>58761.5</v>
      </c>
      <c r="AI47" s="15">
        <f t="shared" si="49"/>
        <v>46788.5</v>
      </c>
      <c r="AJ47" s="17">
        <f t="shared" si="50"/>
        <v>0.7962441394450448</v>
      </c>
      <c r="AK47" s="18"/>
      <c r="AL47" s="15">
        <f t="shared" si="51"/>
        <v>21996.5</v>
      </c>
      <c r="AM47" s="15">
        <f t="shared" si="51"/>
        <v>19573</v>
      </c>
      <c r="AN47" s="16">
        <f t="shared" si="37"/>
        <v>0.88982338099243063</v>
      </c>
      <c r="AO47" s="15">
        <f t="shared" si="52"/>
        <v>58689</v>
      </c>
      <c r="AP47" s="15">
        <f t="shared" si="52"/>
        <v>48137</v>
      </c>
      <c r="AQ47" s="16">
        <f t="shared" si="39"/>
        <v>0.82020480839680354</v>
      </c>
      <c r="AR47" s="15">
        <f t="shared" si="53"/>
        <v>0</v>
      </c>
      <c r="AS47" s="15">
        <f t="shared" si="53"/>
        <v>0</v>
      </c>
      <c r="AT47" s="16" t="str">
        <f t="shared" si="18"/>
        <v>--</v>
      </c>
      <c r="AU47" s="15">
        <f t="shared" si="54"/>
        <v>67409.5</v>
      </c>
      <c r="AV47" s="15">
        <f t="shared" si="54"/>
        <v>55397.5</v>
      </c>
      <c r="AW47" s="16">
        <f t="shared" si="41"/>
        <v>0.82180553186123617</v>
      </c>
      <c r="AX47" s="15">
        <f t="shared" si="55"/>
        <v>148095</v>
      </c>
      <c r="AY47" s="15">
        <f t="shared" si="55"/>
        <v>123107.5</v>
      </c>
      <c r="AZ47" s="17">
        <f t="shared" si="43"/>
        <v>0.83127384449171138</v>
      </c>
    </row>
    <row r="48" spans="1:52">
      <c r="A48">
        <v>505</v>
      </c>
      <c r="B48" s="26">
        <v>1</v>
      </c>
      <c r="C48" t="s">
        <v>39</v>
      </c>
      <c r="D48" s="14">
        <v>505</v>
      </c>
      <c r="E48" t="s">
        <v>39</v>
      </c>
      <c r="F48" s="15">
        <v>11352</v>
      </c>
      <c r="G48" s="15">
        <v>9664</v>
      </c>
      <c r="H48" s="16">
        <f t="shared" si="44"/>
        <v>0.85130373502466528</v>
      </c>
      <c r="I48" s="15">
        <v>22036.5</v>
      </c>
      <c r="J48" s="15">
        <v>17495</v>
      </c>
      <c r="K48" s="16">
        <f t="shared" si="45"/>
        <v>0.79391010369160253</v>
      </c>
      <c r="L48" s="15">
        <v>0</v>
      </c>
      <c r="M48" s="15">
        <v>0</v>
      </c>
      <c r="N48" s="16" t="str">
        <f t="shared" si="30"/>
        <v>--</v>
      </c>
      <c r="O48" s="15">
        <v>21221</v>
      </c>
      <c r="P48" s="15">
        <v>17503.5</v>
      </c>
      <c r="Q48" s="16">
        <f t="shared" si="56"/>
        <v>0.82481975401724705</v>
      </c>
      <c r="R48" s="15">
        <f t="shared" si="48"/>
        <v>54609.5</v>
      </c>
      <c r="S48" s="15">
        <f t="shared" si="48"/>
        <v>44662.5</v>
      </c>
      <c r="T48" s="17">
        <f t="shared" si="46"/>
        <v>0.81785220520239155</v>
      </c>
      <c r="U48" s="18"/>
      <c r="V48" s="15">
        <v>1777.5</v>
      </c>
      <c r="W48" s="15">
        <v>1490.5</v>
      </c>
      <c r="X48" s="16">
        <f t="shared" si="32"/>
        <v>0.83853727144866386</v>
      </c>
      <c r="Y48" s="15">
        <v>28974.5</v>
      </c>
      <c r="Z48" s="15">
        <v>21851</v>
      </c>
      <c r="AA48" s="16">
        <f t="shared" si="35"/>
        <v>0.75414588690055051</v>
      </c>
      <c r="AB48" s="15">
        <v>0</v>
      </c>
      <c r="AC48" s="15">
        <v>0</v>
      </c>
      <c r="AD48" s="16" t="str">
        <f t="shared" si="31"/>
        <v>--</v>
      </c>
      <c r="AE48" s="15">
        <v>23497</v>
      </c>
      <c r="AF48" s="15">
        <v>18648.5</v>
      </c>
      <c r="AG48" s="16">
        <f t="shared" si="47"/>
        <v>0.79365450908626634</v>
      </c>
      <c r="AH48" s="15">
        <f t="shared" si="49"/>
        <v>54249</v>
      </c>
      <c r="AI48" s="15">
        <f t="shared" si="49"/>
        <v>41990</v>
      </c>
      <c r="AJ48" s="17">
        <f t="shared" si="50"/>
        <v>0.77402348430385814</v>
      </c>
      <c r="AK48" s="18"/>
      <c r="AL48" s="15">
        <f t="shared" si="51"/>
        <v>13129.5</v>
      </c>
      <c r="AM48" s="15">
        <f t="shared" si="51"/>
        <v>11154.5</v>
      </c>
      <c r="AN48" s="16">
        <f t="shared" si="37"/>
        <v>0.84957538367797703</v>
      </c>
      <c r="AO48" s="15">
        <f t="shared" si="52"/>
        <v>51011</v>
      </c>
      <c r="AP48" s="15">
        <f t="shared" si="52"/>
        <v>39346</v>
      </c>
      <c r="AQ48" s="16">
        <f t="shared" si="39"/>
        <v>0.77132383211464195</v>
      </c>
      <c r="AR48" s="15">
        <f t="shared" si="53"/>
        <v>0</v>
      </c>
      <c r="AS48" s="15">
        <f t="shared" si="53"/>
        <v>0</v>
      </c>
      <c r="AT48" s="16" t="str">
        <f t="shared" si="18"/>
        <v>--</v>
      </c>
      <c r="AU48" s="15">
        <f t="shared" si="54"/>
        <v>44718</v>
      </c>
      <c r="AV48" s="15">
        <f t="shared" si="54"/>
        <v>36152</v>
      </c>
      <c r="AW48" s="16">
        <f t="shared" si="41"/>
        <v>0.80844402701373053</v>
      </c>
      <c r="AX48" s="15">
        <f t="shared" si="55"/>
        <v>108858.5</v>
      </c>
      <c r="AY48" s="15">
        <f t="shared" si="55"/>
        <v>86652.5</v>
      </c>
      <c r="AZ48" s="17">
        <f t="shared" si="43"/>
        <v>0.79601041719296151</v>
      </c>
    </row>
    <row r="49" spans="1:52">
      <c r="A49">
        <v>515</v>
      </c>
      <c r="B49" s="26">
        <v>1</v>
      </c>
      <c r="C49" t="s">
        <v>40</v>
      </c>
      <c r="D49" s="14">
        <v>515</v>
      </c>
      <c r="E49" t="s">
        <v>40</v>
      </c>
      <c r="F49" s="15">
        <v>6103.5</v>
      </c>
      <c r="G49" s="15">
        <v>4096</v>
      </c>
      <c r="H49" s="16">
        <f t="shared" si="44"/>
        <v>0.67109035799131644</v>
      </c>
      <c r="I49" s="15">
        <v>14041.5</v>
      </c>
      <c r="J49" s="15">
        <v>7583</v>
      </c>
      <c r="K49" s="16">
        <f t="shared" si="45"/>
        <v>0.54004201830288789</v>
      </c>
      <c r="L49" s="15">
        <v>0</v>
      </c>
      <c r="M49" s="15">
        <v>0</v>
      </c>
      <c r="N49" s="16" t="str">
        <f t="shared" si="30"/>
        <v>--</v>
      </c>
      <c r="O49" s="15">
        <v>15698</v>
      </c>
      <c r="P49" s="15">
        <v>8020</v>
      </c>
      <c r="Q49" s="16">
        <f t="shared" si="56"/>
        <v>0.51089310740221683</v>
      </c>
      <c r="R49" s="15">
        <f t="shared" si="48"/>
        <v>35843</v>
      </c>
      <c r="S49" s="15">
        <f t="shared" si="48"/>
        <v>19699</v>
      </c>
      <c r="T49" s="17">
        <f t="shared" si="46"/>
        <v>0.5495912730519209</v>
      </c>
      <c r="U49" s="18"/>
      <c r="V49" s="15">
        <v>1508</v>
      </c>
      <c r="W49" s="15">
        <v>920</v>
      </c>
      <c r="X49" s="16">
        <f t="shared" si="32"/>
        <v>0.61007957559681703</v>
      </c>
      <c r="Y49" s="15">
        <v>11284.5</v>
      </c>
      <c r="Z49" s="15">
        <v>7459</v>
      </c>
      <c r="AA49" s="16">
        <f t="shared" si="35"/>
        <v>0.66099517036643185</v>
      </c>
      <c r="AB49" s="15">
        <v>0</v>
      </c>
      <c r="AC49" s="15">
        <v>0</v>
      </c>
      <c r="AD49" s="16" t="str">
        <f t="shared" si="31"/>
        <v>--</v>
      </c>
      <c r="AE49" s="15">
        <v>10455.5</v>
      </c>
      <c r="AF49" s="15">
        <v>7471</v>
      </c>
      <c r="AG49" s="16">
        <f t="shared" si="47"/>
        <v>0.71455214958634217</v>
      </c>
      <c r="AH49" s="15">
        <f t="shared" si="49"/>
        <v>23248</v>
      </c>
      <c r="AI49" s="15">
        <f t="shared" si="49"/>
        <v>15850</v>
      </c>
      <c r="AJ49" s="17">
        <f t="shared" si="50"/>
        <v>0.6817790777701308</v>
      </c>
      <c r="AK49" s="18"/>
      <c r="AL49" s="15">
        <f t="shared" si="51"/>
        <v>7611.5</v>
      </c>
      <c r="AM49" s="15">
        <f t="shared" si="51"/>
        <v>5016</v>
      </c>
      <c r="AN49" s="16">
        <f t="shared" si="37"/>
        <v>0.65900282467319193</v>
      </c>
      <c r="AO49" s="15">
        <f t="shared" si="52"/>
        <v>25326</v>
      </c>
      <c r="AP49" s="15">
        <f t="shared" si="52"/>
        <v>15042</v>
      </c>
      <c r="AQ49" s="16">
        <f t="shared" si="39"/>
        <v>0.5939350864723999</v>
      </c>
      <c r="AR49" s="15">
        <f t="shared" si="53"/>
        <v>0</v>
      </c>
      <c r="AS49" s="15">
        <f t="shared" si="53"/>
        <v>0</v>
      </c>
      <c r="AT49" s="16" t="str">
        <f t="shared" si="18"/>
        <v>--</v>
      </c>
      <c r="AU49" s="15">
        <f t="shared" si="54"/>
        <v>26153.5</v>
      </c>
      <c r="AV49" s="15">
        <f t="shared" si="54"/>
        <v>15491</v>
      </c>
      <c r="AW49" s="16">
        <f t="shared" si="41"/>
        <v>0.59231078058386066</v>
      </c>
      <c r="AX49" s="15">
        <f t="shared" si="55"/>
        <v>59091</v>
      </c>
      <c r="AY49" s="15">
        <f t="shared" si="55"/>
        <v>35549</v>
      </c>
      <c r="AZ49" s="17">
        <f t="shared" si="43"/>
        <v>0.60159753600379073</v>
      </c>
    </row>
    <row r="50" spans="1:52">
      <c r="A50">
        <v>521</v>
      </c>
      <c r="B50" s="26">
        <v>1</v>
      </c>
      <c r="C50" t="s">
        <v>41</v>
      </c>
      <c r="D50" s="14">
        <v>521</v>
      </c>
      <c r="E50" t="s">
        <v>41</v>
      </c>
      <c r="F50" s="15">
        <v>3063.5</v>
      </c>
      <c r="G50" s="15">
        <v>2757</v>
      </c>
      <c r="H50" s="16">
        <f t="shared" si="44"/>
        <v>0.89995103639627871</v>
      </c>
      <c r="I50" s="15">
        <v>6103</v>
      </c>
      <c r="J50" s="15">
        <v>5296</v>
      </c>
      <c r="K50" s="16">
        <f t="shared" si="45"/>
        <v>0.86776994920530881</v>
      </c>
      <c r="L50" s="15">
        <v>0</v>
      </c>
      <c r="M50" s="15">
        <v>0</v>
      </c>
      <c r="N50" s="16" t="str">
        <f t="shared" si="30"/>
        <v>--</v>
      </c>
      <c r="O50" s="15">
        <v>6535.5</v>
      </c>
      <c r="P50" s="15">
        <v>5635</v>
      </c>
      <c r="Q50" s="16">
        <f t="shared" si="56"/>
        <v>0.8622140616632239</v>
      </c>
      <c r="R50" s="15">
        <f t="shared" si="48"/>
        <v>15702</v>
      </c>
      <c r="S50" s="15">
        <f t="shared" si="48"/>
        <v>13688</v>
      </c>
      <c r="T50" s="17">
        <f t="shared" si="46"/>
        <v>0.87173608457521334</v>
      </c>
      <c r="U50" s="18"/>
      <c r="V50" s="15">
        <v>853.5</v>
      </c>
      <c r="W50" s="15">
        <v>778.5</v>
      </c>
      <c r="X50" s="16">
        <f t="shared" si="32"/>
        <v>0.91212653778558872</v>
      </c>
      <c r="Y50" s="15">
        <v>14674</v>
      </c>
      <c r="Z50" s="15">
        <v>12875</v>
      </c>
      <c r="AA50" s="16">
        <f t="shared" si="35"/>
        <v>0.87740220798691559</v>
      </c>
      <c r="AB50" s="15">
        <v>0</v>
      </c>
      <c r="AC50" s="15">
        <v>0</v>
      </c>
      <c r="AD50" s="16" t="str">
        <f t="shared" si="31"/>
        <v>--</v>
      </c>
      <c r="AE50" s="15">
        <v>14074</v>
      </c>
      <c r="AF50" s="15">
        <v>12439.5</v>
      </c>
      <c r="AG50" s="16">
        <f t="shared" si="47"/>
        <v>0.88386386244138127</v>
      </c>
      <c r="AH50" s="15">
        <f t="shared" si="49"/>
        <v>29601.5</v>
      </c>
      <c r="AI50" s="15">
        <f t="shared" si="49"/>
        <v>26093</v>
      </c>
      <c r="AJ50" s="17">
        <f t="shared" si="50"/>
        <v>0.88147560089860311</v>
      </c>
      <c r="AK50" s="18"/>
      <c r="AL50" s="15">
        <f t="shared" si="51"/>
        <v>3917</v>
      </c>
      <c r="AM50" s="15">
        <f t="shared" si="51"/>
        <v>3535.5</v>
      </c>
      <c r="AN50" s="16">
        <f t="shared" si="37"/>
        <v>0.90260403369925968</v>
      </c>
      <c r="AO50" s="15">
        <f t="shared" si="52"/>
        <v>20777</v>
      </c>
      <c r="AP50" s="15">
        <f t="shared" si="52"/>
        <v>18171</v>
      </c>
      <c r="AQ50" s="16">
        <f t="shared" si="39"/>
        <v>0.87457284497280652</v>
      </c>
      <c r="AR50" s="15">
        <f t="shared" si="53"/>
        <v>0</v>
      </c>
      <c r="AS50" s="15">
        <f t="shared" si="53"/>
        <v>0</v>
      </c>
      <c r="AT50" s="16" t="str">
        <f t="shared" si="18"/>
        <v>--</v>
      </c>
      <c r="AU50" s="15">
        <f t="shared" si="54"/>
        <v>20609.5</v>
      </c>
      <c r="AV50" s="15">
        <f t="shared" si="54"/>
        <v>18074.5</v>
      </c>
      <c r="AW50" s="16">
        <f t="shared" si="41"/>
        <v>0.87699847157864097</v>
      </c>
      <c r="AX50" s="15">
        <f t="shared" si="55"/>
        <v>45303.5</v>
      </c>
      <c r="AY50" s="15">
        <f t="shared" si="55"/>
        <v>39781</v>
      </c>
      <c r="AZ50" s="17">
        <f t="shared" si="43"/>
        <v>0.87809992605427833</v>
      </c>
    </row>
    <row r="51" spans="1:52">
      <c r="A51">
        <v>537</v>
      </c>
      <c r="B51" s="26">
        <v>1</v>
      </c>
      <c r="C51" t="s">
        <v>42</v>
      </c>
      <c r="D51" s="14">
        <v>537</v>
      </c>
      <c r="E51" t="s">
        <v>42</v>
      </c>
      <c r="F51" s="15">
        <v>3670.5</v>
      </c>
      <c r="G51" s="15">
        <v>3542</v>
      </c>
      <c r="H51" s="16">
        <f t="shared" si="44"/>
        <v>0.96499114562048771</v>
      </c>
      <c r="I51" s="15">
        <v>10323</v>
      </c>
      <c r="J51" s="15">
        <v>9902.5</v>
      </c>
      <c r="K51" s="16">
        <f t="shared" si="45"/>
        <v>0.95926571733023347</v>
      </c>
      <c r="L51" s="15">
        <v>0</v>
      </c>
      <c r="M51" s="15">
        <v>0</v>
      </c>
      <c r="N51" s="16" t="str">
        <f t="shared" si="30"/>
        <v>--</v>
      </c>
      <c r="O51" s="15">
        <v>10434</v>
      </c>
      <c r="P51" s="15">
        <v>10127</v>
      </c>
      <c r="Q51" s="16">
        <f t="shared" si="56"/>
        <v>0.97057695993866211</v>
      </c>
      <c r="R51" s="15">
        <f t="shared" si="48"/>
        <v>24427.5</v>
      </c>
      <c r="S51" s="15">
        <f t="shared" si="48"/>
        <v>23571.5</v>
      </c>
      <c r="T51" s="17">
        <f t="shared" si="46"/>
        <v>0.96495752737693175</v>
      </c>
      <c r="U51" s="18"/>
      <c r="V51" s="15">
        <v>352</v>
      </c>
      <c r="W51" s="15">
        <v>336</v>
      </c>
      <c r="X51" s="16">
        <f t="shared" si="32"/>
        <v>0.95454545454545459</v>
      </c>
      <c r="Y51" s="15">
        <v>7474.5</v>
      </c>
      <c r="Z51" s="15">
        <v>7195.5</v>
      </c>
      <c r="AA51" s="16">
        <f t="shared" si="35"/>
        <v>0.96267308850090305</v>
      </c>
      <c r="AB51" s="15">
        <v>0</v>
      </c>
      <c r="AC51" s="15">
        <v>0</v>
      </c>
      <c r="AD51" s="16" t="str">
        <f t="shared" si="31"/>
        <v>--</v>
      </c>
      <c r="AE51" s="15">
        <v>6264.5</v>
      </c>
      <c r="AF51" s="15">
        <v>6033.5</v>
      </c>
      <c r="AG51" s="16">
        <f t="shared" si="47"/>
        <v>0.96312554872695344</v>
      </c>
      <c r="AH51" s="15">
        <f t="shared" si="49"/>
        <v>14091</v>
      </c>
      <c r="AI51" s="15">
        <f t="shared" si="49"/>
        <v>13565</v>
      </c>
      <c r="AJ51" s="17">
        <f t="shared" si="50"/>
        <v>0.96267120857284794</v>
      </c>
      <c r="AK51" s="18"/>
      <c r="AL51" s="15">
        <f t="shared" si="51"/>
        <v>4022.5</v>
      </c>
      <c r="AM51" s="15">
        <f t="shared" si="51"/>
        <v>3878</v>
      </c>
      <c r="AN51" s="16">
        <f t="shared" si="37"/>
        <v>0.96407706650093228</v>
      </c>
      <c r="AO51" s="15">
        <f t="shared" si="52"/>
        <v>17797.5</v>
      </c>
      <c r="AP51" s="15">
        <f t="shared" si="52"/>
        <v>17098</v>
      </c>
      <c r="AQ51" s="16">
        <f t="shared" si="39"/>
        <v>0.96069672706840847</v>
      </c>
      <c r="AR51" s="15">
        <f t="shared" si="53"/>
        <v>0</v>
      </c>
      <c r="AS51" s="15">
        <f t="shared" si="53"/>
        <v>0</v>
      </c>
      <c r="AT51" s="16" t="str">
        <f t="shared" si="18"/>
        <v>--</v>
      </c>
      <c r="AU51" s="15">
        <f t="shared" si="54"/>
        <v>16698.5</v>
      </c>
      <c r="AV51" s="15">
        <f t="shared" si="54"/>
        <v>16160.5</v>
      </c>
      <c r="AW51" s="16">
        <f t="shared" si="41"/>
        <v>0.9677815372638261</v>
      </c>
      <c r="AX51" s="15">
        <f t="shared" si="55"/>
        <v>38518.5</v>
      </c>
      <c r="AY51" s="15">
        <f t="shared" si="55"/>
        <v>37136.5</v>
      </c>
      <c r="AZ51" s="17">
        <f t="shared" si="43"/>
        <v>0.96412113659670029</v>
      </c>
    </row>
    <row r="52" spans="1:52">
      <c r="A52">
        <v>511</v>
      </c>
      <c r="B52" s="26">
        <v>1</v>
      </c>
      <c r="C52" t="s">
        <v>43</v>
      </c>
      <c r="D52" s="14">
        <v>511</v>
      </c>
      <c r="E52" t="s">
        <v>43</v>
      </c>
      <c r="F52" s="15">
        <v>10082.5</v>
      </c>
      <c r="G52" s="15">
        <v>8713.5</v>
      </c>
      <c r="H52" s="16">
        <f t="shared" si="44"/>
        <v>0.86422018348623852</v>
      </c>
      <c r="I52" s="15">
        <v>25008</v>
      </c>
      <c r="J52" s="15">
        <v>16766.5</v>
      </c>
      <c r="K52" s="16">
        <f t="shared" si="45"/>
        <v>0.67044545745361483</v>
      </c>
      <c r="L52" s="15">
        <v>0</v>
      </c>
      <c r="M52" s="15">
        <v>0</v>
      </c>
      <c r="N52" s="16" t="str">
        <f t="shared" si="30"/>
        <v>--</v>
      </c>
      <c r="O52" s="15">
        <v>23327.5</v>
      </c>
      <c r="P52" s="15">
        <v>16910</v>
      </c>
      <c r="Q52" s="16">
        <f t="shared" si="56"/>
        <v>0.72489550959168358</v>
      </c>
      <c r="R52" s="15">
        <f t="shared" si="48"/>
        <v>58418</v>
      </c>
      <c r="S52" s="15">
        <f t="shared" si="48"/>
        <v>42390</v>
      </c>
      <c r="T52" s="17">
        <f t="shared" si="46"/>
        <v>0.72563251052757716</v>
      </c>
      <c r="U52" s="18"/>
      <c r="V52" s="15">
        <v>3897</v>
      </c>
      <c r="W52" s="15">
        <v>3288</v>
      </c>
      <c r="X52" s="16">
        <f t="shared" si="32"/>
        <v>0.84372594303310233</v>
      </c>
      <c r="Y52" s="15">
        <v>31129.5</v>
      </c>
      <c r="Z52" s="15">
        <v>25909.5</v>
      </c>
      <c r="AA52" s="16">
        <f t="shared" si="35"/>
        <v>0.83231340047222091</v>
      </c>
      <c r="AB52" s="15">
        <v>0</v>
      </c>
      <c r="AC52" s="15">
        <v>0</v>
      </c>
      <c r="AD52" s="16" t="str">
        <f t="shared" si="31"/>
        <v>--</v>
      </c>
      <c r="AE52" s="15">
        <v>28897</v>
      </c>
      <c r="AF52" s="15">
        <v>24537</v>
      </c>
      <c r="AG52" s="16">
        <f t="shared" si="47"/>
        <v>0.84911928573900408</v>
      </c>
      <c r="AH52" s="15">
        <f t="shared" si="49"/>
        <v>63923.5</v>
      </c>
      <c r="AI52" s="15">
        <f t="shared" si="49"/>
        <v>53734.5</v>
      </c>
      <c r="AJ52" s="17">
        <f t="shared" si="50"/>
        <v>0.8406063497774684</v>
      </c>
      <c r="AK52" s="18"/>
      <c r="AL52" s="15">
        <f t="shared" si="51"/>
        <v>13979.5</v>
      </c>
      <c r="AM52" s="15">
        <f t="shared" si="51"/>
        <v>12001.5</v>
      </c>
      <c r="AN52" s="16">
        <f t="shared" si="37"/>
        <v>0.85850709968167671</v>
      </c>
      <c r="AO52" s="15">
        <f t="shared" si="52"/>
        <v>56137.5</v>
      </c>
      <c r="AP52" s="15">
        <f t="shared" si="52"/>
        <v>42676</v>
      </c>
      <c r="AQ52" s="16">
        <f t="shared" si="39"/>
        <v>0.76020485415274996</v>
      </c>
      <c r="AR52" s="15">
        <f t="shared" si="53"/>
        <v>0</v>
      </c>
      <c r="AS52" s="15">
        <f t="shared" si="53"/>
        <v>0</v>
      </c>
      <c r="AT52" s="16" t="str">
        <f t="shared" si="18"/>
        <v>--</v>
      </c>
      <c r="AU52" s="15">
        <f t="shared" si="54"/>
        <v>52224.5</v>
      </c>
      <c r="AV52" s="15">
        <f t="shared" si="54"/>
        <v>41447</v>
      </c>
      <c r="AW52" s="16">
        <f t="shared" si="41"/>
        <v>0.79363134161169568</v>
      </c>
      <c r="AX52" s="15">
        <f t="shared" si="55"/>
        <v>122341.5</v>
      </c>
      <c r="AY52" s="15">
        <f t="shared" si="55"/>
        <v>96124.5</v>
      </c>
      <c r="AZ52" s="17">
        <f t="shared" si="43"/>
        <v>0.78570640379593193</v>
      </c>
    </row>
    <row r="53" spans="1:52">
      <c r="A53">
        <v>506</v>
      </c>
      <c r="B53" s="26">
        <v>1</v>
      </c>
      <c r="C53" t="s">
        <v>45</v>
      </c>
      <c r="D53" s="14">
        <v>506</v>
      </c>
      <c r="E53" t="s">
        <v>45</v>
      </c>
      <c r="F53" s="15">
        <v>2161.5</v>
      </c>
      <c r="G53" s="15">
        <v>1850.5</v>
      </c>
      <c r="H53" s="16">
        <f t="shared" si="44"/>
        <v>0.85611843627110806</v>
      </c>
      <c r="I53" s="15">
        <v>6078.5</v>
      </c>
      <c r="J53" s="15">
        <v>5253</v>
      </c>
      <c r="K53" s="16">
        <f t="shared" si="45"/>
        <v>0.86419346878341696</v>
      </c>
      <c r="L53" s="15">
        <v>0</v>
      </c>
      <c r="M53" s="15">
        <v>0</v>
      </c>
      <c r="N53" s="16" t="str">
        <f t="shared" si="30"/>
        <v>--</v>
      </c>
      <c r="O53" s="15">
        <v>6338.5</v>
      </c>
      <c r="P53" s="15">
        <v>5645.5</v>
      </c>
      <c r="Q53" s="16">
        <f t="shared" si="56"/>
        <v>0.89066813914964105</v>
      </c>
      <c r="R53" s="15">
        <f t="shared" si="48"/>
        <v>14578.5</v>
      </c>
      <c r="S53" s="15">
        <f t="shared" si="48"/>
        <v>12749</v>
      </c>
      <c r="T53" s="17">
        <f t="shared" si="46"/>
        <v>0.87450697945604827</v>
      </c>
      <c r="U53" s="18"/>
      <c r="V53" s="15">
        <v>226</v>
      </c>
      <c r="W53" s="15">
        <v>197</v>
      </c>
      <c r="X53" s="16">
        <f t="shared" si="32"/>
        <v>0.87168141592920356</v>
      </c>
      <c r="Y53" s="15">
        <v>8392.5</v>
      </c>
      <c r="Z53" s="15">
        <v>7256.5</v>
      </c>
      <c r="AA53" s="16">
        <f t="shared" si="35"/>
        <v>0.8646410485552577</v>
      </c>
      <c r="AB53" s="15">
        <v>0</v>
      </c>
      <c r="AC53" s="15">
        <v>0</v>
      </c>
      <c r="AD53" s="16" t="str">
        <f t="shared" si="31"/>
        <v>--</v>
      </c>
      <c r="AE53" s="15">
        <v>7550.5</v>
      </c>
      <c r="AF53" s="15">
        <v>6670.5</v>
      </c>
      <c r="AG53" s="16">
        <f t="shared" si="47"/>
        <v>0.88345142705781077</v>
      </c>
      <c r="AH53" s="15">
        <f t="shared" si="49"/>
        <v>16169</v>
      </c>
      <c r="AI53" s="15">
        <f t="shared" si="49"/>
        <v>14124</v>
      </c>
      <c r="AJ53" s="17">
        <f t="shared" si="50"/>
        <v>0.87352340899251657</v>
      </c>
      <c r="AK53" s="18"/>
      <c r="AL53" s="15">
        <f t="shared" si="51"/>
        <v>2387.5</v>
      </c>
      <c r="AM53" s="15">
        <f t="shared" si="51"/>
        <v>2047.5</v>
      </c>
      <c r="AN53" s="16">
        <f t="shared" si="37"/>
        <v>0.85759162303664926</v>
      </c>
      <c r="AO53" s="15">
        <f t="shared" si="52"/>
        <v>14471</v>
      </c>
      <c r="AP53" s="15">
        <f t="shared" si="52"/>
        <v>12509.5</v>
      </c>
      <c r="AQ53" s="16">
        <f t="shared" si="39"/>
        <v>0.86445304401907264</v>
      </c>
      <c r="AR53" s="15">
        <f t="shared" si="53"/>
        <v>0</v>
      </c>
      <c r="AS53" s="15">
        <f t="shared" si="53"/>
        <v>0</v>
      </c>
      <c r="AT53" s="16" t="str">
        <f t="shared" si="18"/>
        <v>--</v>
      </c>
      <c r="AU53" s="15">
        <f t="shared" si="54"/>
        <v>13889</v>
      </c>
      <c r="AV53" s="15">
        <f t="shared" si="54"/>
        <v>12316</v>
      </c>
      <c r="AW53" s="16">
        <f t="shared" si="41"/>
        <v>0.88674490604075162</v>
      </c>
      <c r="AX53" s="15">
        <f t="shared" si="55"/>
        <v>30747.5</v>
      </c>
      <c r="AY53" s="15">
        <f t="shared" si="55"/>
        <v>26873</v>
      </c>
      <c r="AZ53" s="17">
        <f t="shared" si="43"/>
        <v>0.87398975526465561</v>
      </c>
    </row>
    <row r="54" spans="1:52">
      <c r="A54">
        <v>531</v>
      </c>
      <c r="B54" s="26">
        <v>1</v>
      </c>
      <c r="C54" t="s">
        <v>46</v>
      </c>
      <c r="D54" s="14">
        <v>531</v>
      </c>
      <c r="E54" t="s">
        <v>46</v>
      </c>
      <c r="F54" s="15">
        <v>2287.5</v>
      </c>
      <c r="G54" s="15">
        <v>1957</v>
      </c>
      <c r="H54" s="16">
        <f t="shared" si="44"/>
        <v>0.8555191256830601</v>
      </c>
      <c r="I54" s="15">
        <v>3411</v>
      </c>
      <c r="J54" s="15">
        <v>2698.5</v>
      </c>
      <c r="K54" s="16">
        <f t="shared" si="45"/>
        <v>0.7911169744942832</v>
      </c>
      <c r="L54" s="15">
        <v>0</v>
      </c>
      <c r="M54" s="15">
        <v>0</v>
      </c>
      <c r="N54" s="16" t="str">
        <f t="shared" si="30"/>
        <v>--</v>
      </c>
      <c r="O54" s="15">
        <v>3821</v>
      </c>
      <c r="P54" s="15">
        <v>3372</v>
      </c>
      <c r="Q54" s="16">
        <f t="shared" si="56"/>
        <v>0.88249149437320074</v>
      </c>
      <c r="R54" s="15">
        <f t="shared" si="48"/>
        <v>9519.5</v>
      </c>
      <c r="S54" s="15">
        <f t="shared" si="48"/>
        <v>8027.5</v>
      </c>
      <c r="T54" s="17">
        <f t="shared" si="46"/>
        <v>0.84326907925836436</v>
      </c>
      <c r="U54" s="18"/>
      <c r="V54" s="15">
        <v>918.5</v>
      </c>
      <c r="W54" s="15">
        <v>744</v>
      </c>
      <c r="X54" s="16">
        <f t="shared" si="32"/>
        <v>0.81001633097441483</v>
      </c>
      <c r="Y54" s="15">
        <v>9859.5</v>
      </c>
      <c r="Z54" s="15">
        <v>8340.5</v>
      </c>
      <c r="AA54" s="16">
        <f t="shared" si="35"/>
        <v>0.8459353922612709</v>
      </c>
      <c r="AB54" s="15">
        <v>0</v>
      </c>
      <c r="AC54" s="15">
        <v>0</v>
      </c>
      <c r="AD54" s="16" t="str">
        <f t="shared" si="31"/>
        <v>--</v>
      </c>
      <c r="AE54" s="15">
        <v>9010</v>
      </c>
      <c r="AF54" s="15">
        <v>7970</v>
      </c>
      <c r="AG54" s="16">
        <f t="shared" si="47"/>
        <v>0.88457269700332963</v>
      </c>
      <c r="AH54" s="15">
        <f t="shared" si="49"/>
        <v>19788</v>
      </c>
      <c r="AI54" s="15">
        <f t="shared" si="49"/>
        <v>17054.5</v>
      </c>
      <c r="AJ54" s="17">
        <f t="shared" si="50"/>
        <v>0.86186072367091171</v>
      </c>
      <c r="AK54" s="18"/>
      <c r="AL54" s="15">
        <f t="shared" si="51"/>
        <v>3206</v>
      </c>
      <c r="AM54" s="15">
        <f t="shared" si="51"/>
        <v>2701</v>
      </c>
      <c r="AN54" s="16">
        <f t="shared" si="37"/>
        <v>0.84248284466625079</v>
      </c>
      <c r="AO54" s="15">
        <f t="shared" si="52"/>
        <v>13270.5</v>
      </c>
      <c r="AP54" s="15">
        <f t="shared" si="52"/>
        <v>11039</v>
      </c>
      <c r="AQ54" s="16">
        <f t="shared" si="39"/>
        <v>0.83184506989186546</v>
      </c>
      <c r="AR54" s="15">
        <f t="shared" si="53"/>
        <v>0</v>
      </c>
      <c r="AS54" s="15">
        <f t="shared" si="53"/>
        <v>0</v>
      </c>
      <c r="AT54" s="16" t="str">
        <f t="shared" si="18"/>
        <v>--</v>
      </c>
      <c r="AU54" s="15">
        <f t="shared" si="54"/>
        <v>12831</v>
      </c>
      <c r="AV54" s="15">
        <f t="shared" si="54"/>
        <v>11342</v>
      </c>
      <c r="AW54" s="16">
        <f t="shared" si="41"/>
        <v>0.88395292650611801</v>
      </c>
      <c r="AX54" s="15">
        <f t="shared" si="55"/>
        <v>29307.5</v>
      </c>
      <c r="AY54" s="15">
        <f t="shared" si="55"/>
        <v>25082</v>
      </c>
      <c r="AZ54" s="17">
        <f t="shared" si="43"/>
        <v>0.85582188859506947</v>
      </c>
    </row>
    <row r="55" spans="1:52">
      <c r="A55">
        <v>510</v>
      </c>
      <c r="B55" s="26">
        <v>1</v>
      </c>
      <c r="C55" t="s">
        <v>47</v>
      </c>
      <c r="D55" s="14">
        <v>510</v>
      </c>
      <c r="E55" t="s">
        <v>47</v>
      </c>
      <c r="F55" s="15">
        <v>5398</v>
      </c>
      <c r="G55" s="15">
        <v>4366.5</v>
      </c>
      <c r="H55" s="16">
        <f t="shared" si="44"/>
        <v>0.80891070766950723</v>
      </c>
      <c r="I55" s="15">
        <v>15468.5</v>
      </c>
      <c r="J55" s="15">
        <v>11565</v>
      </c>
      <c r="K55" s="16">
        <f t="shared" si="45"/>
        <v>0.74764844684358533</v>
      </c>
      <c r="L55" s="15">
        <v>0</v>
      </c>
      <c r="M55" s="15">
        <v>0</v>
      </c>
      <c r="N55" s="16" t="str">
        <f t="shared" si="30"/>
        <v>--</v>
      </c>
      <c r="O55" s="15">
        <v>18894.5</v>
      </c>
      <c r="P55" s="15">
        <v>14621.5</v>
      </c>
      <c r="Q55" s="16">
        <f t="shared" si="56"/>
        <v>0.77384953293286407</v>
      </c>
      <c r="R55" s="15">
        <f t="shared" si="48"/>
        <v>39761</v>
      </c>
      <c r="S55" s="15">
        <f t="shared" si="48"/>
        <v>30553</v>
      </c>
      <c r="T55" s="17">
        <f t="shared" si="46"/>
        <v>0.76841628731671741</v>
      </c>
      <c r="U55" s="18"/>
      <c r="V55" s="15">
        <v>904</v>
      </c>
      <c r="W55" s="15">
        <v>687</v>
      </c>
      <c r="X55" s="16">
        <f t="shared" si="32"/>
        <v>0.75995575221238942</v>
      </c>
      <c r="Y55" s="15">
        <v>10268.5</v>
      </c>
      <c r="Z55" s="15">
        <v>7967</v>
      </c>
      <c r="AA55" s="16">
        <f t="shared" si="35"/>
        <v>0.77586794565905437</v>
      </c>
      <c r="AB55" s="15">
        <v>0</v>
      </c>
      <c r="AC55" s="15">
        <v>0</v>
      </c>
      <c r="AD55" s="16" t="str">
        <f t="shared" si="31"/>
        <v>--</v>
      </c>
      <c r="AE55" s="15">
        <v>10636</v>
      </c>
      <c r="AF55" s="15">
        <v>8381</v>
      </c>
      <c r="AG55" s="16">
        <f t="shared" si="47"/>
        <v>0.78798420458819107</v>
      </c>
      <c r="AH55" s="15">
        <f t="shared" si="49"/>
        <v>21808.5</v>
      </c>
      <c r="AI55" s="15">
        <f t="shared" si="49"/>
        <v>17035</v>
      </c>
      <c r="AJ55" s="17">
        <f t="shared" si="50"/>
        <v>0.78111745420363621</v>
      </c>
      <c r="AK55" s="18"/>
      <c r="AL55" s="15">
        <f t="shared" si="51"/>
        <v>6302</v>
      </c>
      <c r="AM55" s="15">
        <f t="shared" si="51"/>
        <v>5053.5</v>
      </c>
      <c r="AN55" s="16">
        <f t="shared" si="37"/>
        <v>0.80188828943192636</v>
      </c>
      <c r="AO55" s="15">
        <f t="shared" si="52"/>
        <v>25737</v>
      </c>
      <c r="AP55" s="15">
        <f t="shared" si="52"/>
        <v>19532</v>
      </c>
      <c r="AQ55" s="16">
        <f t="shared" si="39"/>
        <v>0.75890740956599445</v>
      </c>
      <c r="AR55" s="15">
        <f t="shared" si="53"/>
        <v>0</v>
      </c>
      <c r="AS55" s="15">
        <f t="shared" si="53"/>
        <v>0</v>
      </c>
      <c r="AT55" s="16" t="str">
        <f t="shared" si="18"/>
        <v>--</v>
      </c>
      <c r="AU55" s="15">
        <f t="shared" si="54"/>
        <v>29530.5</v>
      </c>
      <c r="AV55" s="15">
        <f t="shared" si="54"/>
        <v>23002.5</v>
      </c>
      <c r="AW55" s="16">
        <f t="shared" si="41"/>
        <v>0.77894041753441357</v>
      </c>
      <c r="AX55" s="15">
        <f t="shared" si="55"/>
        <v>61569.5</v>
      </c>
      <c r="AY55" s="15">
        <f t="shared" si="55"/>
        <v>47588</v>
      </c>
      <c r="AZ55" s="17">
        <f t="shared" si="43"/>
        <v>0.77291516091571311</v>
      </c>
    </row>
    <row r="56" spans="1:52">
      <c r="A56">
        <v>533</v>
      </c>
      <c r="B56" s="26">
        <v>1</v>
      </c>
      <c r="C56" t="s">
        <v>48</v>
      </c>
      <c r="D56" s="14">
        <v>533</v>
      </c>
      <c r="E56" t="s">
        <v>93</v>
      </c>
      <c r="F56" s="15">
        <v>2217.5</v>
      </c>
      <c r="G56" s="15">
        <v>1949</v>
      </c>
      <c r="H56" s="16">
        <f t="shared" si="44"/>
        <v>0.87891770011273962</v>
      </c>
      <c r="I56" s="15">
        <v>3204.5</v>
      </c>
      <c r="J56" s="15">
        <v>2702</v>
      </c>
      <c r="K56" s="16">
        <f t="shared" si="45"/>
        <v>0.84318926509595882</v>
      </c>
      <c r="L56" s="15">
        <v>0</v>
      </c>
      <c r="M56" s="15">
        <v>0</v>
      </c>
      <c r="N56" s="16" t="str">
        <f t="shared" si="30"/>
        <v>--</v>
      </c>
      <c r="O56" s="15">
        <v>4117.5</v>
      </c>
      <c r="P56" s="15">
        <v>3692.5</v>
      </c>
      <c r="Q56" s="16">
        <f t="shared" si="56"/>
        <v>0.89678202792956896</v>
      </c>
      <c r="R56" s="15">
        <f t="shared" si="48"/>
        <v>9539.5</v>
      </c>
      <c r="S56" s="15">
        <f t="shared" si="48"/>
        <v>8343.5</v>
      </c>
      <c r="T56" s="17">
        <f t="shared" si="46"/>
        <v>0.87462655275433721</v>
      </c>
      <c r="U56" s="18"/>
      <c r="V56" s="15">
        <v>139.5</v>
      </c>
      <c r="W56" s="15">
        <v>120.5</v>
      </c>
      <c r="X56" s="16">
        <f t="shared" si="32"/>
        <v>0.86379928315412191</v>
      </c>
      <c r="Y56" s="15">
        <v>7080</v>
      </c>
      <c r="Z56" s="15">
        <v>6000</v>
      </c>
      <c r="AA56" s="16">
        <f t="shared" si="35"/>
        <v>0.84745762711864403</v>
      </c>
      <c r="AB56" s="15">
        <v>0</v>
      </c>
      <c r="AC56" s="15">
        <v>0</v>
      </c>
      <c r="AD56" s="16" t="str">
        <f t="shared" si="31"/>
        <v>--</v>
      </c>
      <c r="AE56" s="15">
        <v>6289.5</v>
      </c>
      <c r="AF56" s="15">
        <v>5742.5</v>
      </c>
      <c r="AG56" s="16">
        <f t="shared" si="47"/>
        <v>0.91302965259559588</v>
      </c>
      <c r="AH56" s="15">
        <f t="shared" si="49"/>
        <v>13509</v>
      </c>
      <c r="AI56" s="15">
        <f t="shared" si="49"/>
        <v>11863</v>
      </c>
      <c r="AJ56" s="17">
        <f t="shared" si="50"/>
        <v>0.8781553038714931</v>
      </c>
      <c r="AK56" s="18"/>
      <c r="AL56" s="15">
        <f t="shared" si="51"/>
        <v>2357</v>
      </c>
      <c r="AM56" s="15">
        <f t="shared" si="51"/>
        <v>2069.5</v>
      </c>
      <c r="AN56" s="16">
        <f t="shared" si="37"/>
        <v>0.87802291047942305</v>
      </c>
      <c r="AO56" s="15">
        <f t="shared" si="52"/>
        <v>10284.5</v>
      </c>
      <c r="AP56" s="15">
        <f t="shared" si="52"/>
        <v>8702</v>
      </c>
      <c r="AQ56" s="16">
        <f t="shared" si="39"/>
        <v>0.84612766784967675</v>
      </c>
      <c r="AR56" s="15">
        <f t="shared" si="53"/>
        <v>0</v>
      </c>
      <c r="AS56" s="15">
        <f t="shared" si="53"/>
        <v>0</v>
      </c>
      <c r="AT56" s="16" t="str">
        <f t="shared" si="18"/>
        <v>--</v>
      </c>
      <c r="AU56" s="15">
        <f t="shared" si="54"/>
        <v>10407</v>
      </c>
      <c r="AV56" s="15">
        <f t="shared" si="54"/>
        <v>9435</v>
      </c>
      <c r="AW56" s="16">
        <f t="shared" si="41"/>
        <v>0.90660132603055632</v>
      </c>
      <c r="AX56" s="15">
        <f t="shared" si="55"/>
        <v>23048.5</v>
      </c>
      <c r="AY56" s="15">
        <f t="shared" si="55"/>
        <v>20206.5</v>
      </c>
      <c r="AZ56" s="17">
        <f t="shared" si="43"/>
        <v>0.87669479575677378</v>
      </c>
    </row>
    <row r="57" spans="1:52">
      <c r="A57">
        <v>522</v>
      </c>
      <c r="B57" s="26">
        <v>1</v>
      </c>
      <c r="C57" t="s">
        <v>49</v>
      </c>
      <c r="D57" s="14">
        <v>522</v>
      </c>
      <c r="E57" t="s">
        <v>79</v>
      </c>
      <c r="F57" s="15">
        <v>14482</v>
      </c>
      <c r="G57" s="15">
        <v>11548.5</v>
      </c>
      <c r="H57" s="16">
        <f t="shared" si="44"/>
        <v>0.79743819914376468</v>
      </c>
      <c r="I57" s="15">
        <v>34595.5</v>
      </c>
      <c r="J57" s="15">
        <v>26738</v>
      </c>
      <c r="K57" s="16">
        <f t="shared" si="45"/>
        <v>0.7728750849098871</v>
      </c>
      <c r="L57" s="15">
        <v>0</v>
      </c>
      <c r="M57" s="15">
        <v>0</v>
      </c>
      <c r="N57" s="16" t="str">
        <f t="shared" si="30"/>
        <v>--</v>
      </c>
      <c r="O57" s="15">
        <v>36404</v>
      </c>
      <c r="P57" s="15">
        <v>29174</v>
      </c>
      <c r="Q57" s="16">
        <f t="shared" si="56"/>
        <v>0.80139545104933518</v>
      </c>
      <c r="R57" s="15">
        <f t="shared" si="48"/>
        <v>85481.5</v>
      </c>
      <c r="S57" s="15">
        <f t="shared" si="48"/>
        <v>67460.5</v>
      </c>
      <c r="T57" s="17">
        <f t="shared" si="46"/>
        <v>0.78918245468317705</v>
      </c>
      <c r="U57" s="18"/>
      <c r="V57" s="15">
        <v>3335</v>
      </c>
      <c r="W57" s="15">
        <v>2535</v>
      </c>
      <c r="X57" s="16">
        <f t="shared" si="32"/>
        <v>0.76011994002998495</v>
      </c>
      <c r="Y57" s="15">
        <v>44388.5</v>
      </c>
      <c r="Z57" s="15">
        <v>33714</v>
      </c>
      <c r="AA57" s="16">
        <f t="shared" si="35"/>
        <v>0.7595210471180599</v>
      </c>
      <c r="AB57" s="15">
        <v>0</v>
      </c>
      <c r="AC57" s="15">
        <v>0</v>
      </c>
      <c r="AD57" s="16" t="str">
        <f t="shared" si="31"/>
        <v>--</v>
      </c>
      <c r="AE57" s="15">
        <v>38405</v>
      </c>
      <c r="AF57" s="15">
        <v>29988.5</v>
      </c>
      <c r="AG57" s="16">
        <f t="shared" si="47"/>
        <v>0.78084884780627517</v>
      </c>
      <c r="AH57" s="15">
        <f t="shared" si="49"/>
        <v>86128.5</v>
      </c>
      <c r="AI57" s="15">
        <f t="shared" si="49"/>
        <v>66237.5</v>
      </c>
      <c r="AJ57" s="17">
        <f t="shared" si="50"/>
        <v>0.76905437805139998</v>
      </c>
      <c r="AK57" s="18"/>
      <c r="AL57" s="15">
        <f t="shared" si="51"/>
        <v>17817</v>
      </c>
      <c r="AM57" s="15">
        <f t="shared" si="51"/>
        <v>14083.5</v>
      </c>
      <c r="AN57" s="16">
        <f t="shared" si="37"/>
        <v>0.790452938205085</v>
      </c>
      <c r="AO57" s="15">
        <f t="shared" si="52"/>
        <v>78984</v>
      </c>
      <c r="AP57" s="15">
        <f t="shared" si="52"/>
        <v>60452</v>
      </c>
      <c r="AQ57" s="16">
        <f t="shared" si="39"/>
        <v>0.76537020155980962</v>
      </c>
      <c r="AR57" s="15">
        <f t="shared" si="53"/>
        <v>0</v>
      </c>
      <c r="AS57" s="15">
        <f t="shared" si="53"/>
        <v>0</v>
      </c>
      <c r="AT57" s="16" t="str">
        <f t="shared" si="18"/>
        <v>--</v>
      </c>
      <c r="AU57" s="15">
        <f t="shared" si="54"/>
        <v>74809</v>
      </c>
      <c r="AV57" s="15">
        <f t="shared" si="54"/>
        <v>59162.5</v>
      </c>
      <c r="AW57" s="16">
        <f t="shared" si="41"/>
        <v>0.79084735793821603</v>
      </c>
      <c r="AX57" s="15">
        <f t="shared" si="55"/>
        <v>171610</v>
      </c>
      <c r="AY57" s="15">
        <f t="shared" si="55"/>
        <v>133698</v>
      </c>
      <c r="AZ57" s="17">
        <f t="shared" si="43"/>
        <v>0.77908047316589946</v>
      </c>
    </row>
    <row r="58" spans="1:52">
      <c r="A58">
        <v>534</v>
      </c>
      <c r="B58" s="26">
        <v>1</v>
      </c>
      <c r="C58" t="s">
        <v>50</v>
      </c>
      <c r="D58" s="14">
        <v>534</v>
      </c>
      <c r="E58" t="s">
        <v>50</v>
      </c>
      <c r="F58" s="15">
        <v>1782.5</v>
      </c>
      <c r="G58" s="15">
        <v>1683.5</v>
      </c>
      <c r="H58" s="16">
        <f t="shared" si="44"/>
        <v>0.9444600280504909</v>
      </c>
      <c r="I58" s="15">
        <v>3846</v>
      </c>
      <c r="J58" s="15">
        <v>3519</v>
      </c>
      <c r="K58" s="16">
        <f t="shared" si="45"/>
        <v>0.91497659906396256</v>
      </c>
      <c r="L58" s="15">
        <v>0</v>
      </c>
      <c r="M58" s="15">
        <v>0</v>
      </c>
      <c r="N58" s="16" t="str">
        <f t="shared" si="30"/>
        <v>--</v>
      </c>
      <c r="O58" s="15">
        <v>3940</v>
      </c>
      <c r="P58" s="15">
        <v>3692</v>
      </c>
      <c r="Q58" s="16">
        <f t="shared" si="56"/>
        <v>0.93705583756345179</v>
      </c>
      <c r="R58" s="15">
        <f t="shared" si="48"/>
        <v>9568.5</v>
      </c>
      <c r="S58" s="15">
        <f t="shared" si="48"/>
        <v>8894.5</v>
      </c>
      <c r="T58" s="17">
        <f t="shared" si="46"/>
        <v>0.92956053717928622</v>
      </c>
      <c r="U58" s="18"/>
      <c r="V58" s="15">
        <v>451</v>
      </c>
      <c r="W58" s="15">
        <v>445</v>
      </c>
      <c r="X58" s="16">
        <f t="shared" si="32"/>
        <v>0.98669623059866962</v>
      </c>
      <c r="Y58" s="15">
        <v>6369</v>
      </c>
      <c r="Z58" s="15">
        <v>5912</v>
      </c>
      <c r="AA58" s="16">
        <f t="shared" si="35"/>
        <v>0.92824619249489715</v>
      </c>
      <c r="AB58" s="15">
        <v>0</v>
      </c>
      <c r="AC58" s="15">
        <v>0</v>
      </c>
      <c r="AD58" s="16" t="str">
        <f t="shared" si="31"/>
        <v>--</v>
      </c>
      <c r="AE58" s="15">
        <v>5527.5</v>
      </c>
      <c r="AF58" s="15">
        <v>5232.5</v>
      </c>
      <c r="AG58" s="16">
        <f t="shared" si="47"/>
        <v>0.9466304839439168</v>
      </c>
      <c r="AH58" s="15">
        <f t="shared" si="49"/>
        <v>12347.5</v>
      </c>
      <c r="AI58" s="15">
        <f t="shared" si="49"/>
        <v>11589.5</v>
      </c>
      <c r="AJ58" s="17">
        <f t="shared" si="50"/>
        <v>0.93861105486940677</v>
      </c>
      <c r="AK58" s="18"/>
      <c r="AL58" s="15">
        <f t="shared" si="51"/>
        <v>2233.5</v>
      </c>
      <c r="AM58" s="15">
        <f t="shared" si="51"/>
        <v>2128.5</v>
      </c>
      <c r="AN58" s="16">
        <f t="shared" si="37"/>
        <v>0.95298858294157152</v>
      </c>
      <c r="AO58" s="15">
        <f t="shared" si="52"/>
        <v>10215</v>
      </c>
      <c r="AP58" s="15">
        <f t="shared" si="52"/>
        <v>9431</v>
      </c>
      <c r="AQ58" s="16">
        <f t="shared" si="39"/>
        <v>0.92325012236906512</v>
      </c>
      <c r="AR58" s="15">
        <f t="shared" si="53"/>
        <v>0</v>
      </c>
      <c r="AS58" s="15">
        <f t="shared" si="53"/>
        <v>0</v>
      </c>
      <c r="AT58" s="16" t="str">
        <f t="shared" si="18"/>
        <v>--</v>
      </c>
      <c r="AU58" s="15">
        <f t="shared" si="54"/>
        <v>9467.5</v>
      </c>
      <c r="AV58" s="15">
        <f t="shared" si="54"/>
        <v>8924.5</v>
      </c>
      <c r="AW58" s="16">
        <f t="shared" si="41"/>
        <v>0.94264589384737263</v>
      </c>
      <c r="AX58" s="15">
        <f t="shared" si="55"/>
        <v>21916</v>
      </c>
      <c r="AY58" s="15">
        <f t="shared" si="55"/>
        <v>20484</v>
      </c>
      <c r="AZ58" s="17">
        <f t="shared" si="43"/>
        <v>0.93465960941777693</v>
      </c>
    </row>
    <row r="59" spans="1:52">
      <c r="A59">
        <v>504</v>
      </c>
      <c r="B59" s="26">
        <v>1</v>
      </c>
      <c r="C59" t="s">
        <v>51</v>
      </c>
      <c r="D59" s="14">
        <v>504</v>
      </c>
      <c r="E59" t="s">
        <v>51</v>
      </c>
      <c r="F59" s="15">
        <v>17508.5</v>
      </c>
      <c r="G59" s="15">
        <v>12387.5</v>
      </c>
      <c r="H59" s="16">
        <f t="shared" si="44"/>
        <v>0.70751349344604053</v>
      </c>
      <c r="I59" s="15">
        <v>37029.5</v>
      </c>
      <c r="J59" s="15">
        <v>26050.5</v>
      </c>
      <c r="K59" s="16">
        <f t="shared" si="45"/>
        <v>0.70350666360604386</v>
      </c>
      <c r="L59" s="15">
        <v>0</v>
      </c>
      <c r="M59" s="15">
        <v>0</v>
      </c>
      <c r="N59" s="16" t="str">
        <f t="shared" si="30"/>
        <v>--</v>
      </c>
      <c r="O59" s="15">
        <v>40931</v>
      </c>
      <c r="P59" s="15">
        <v>29942</v>
      </c>
      <c r="Q59" s="16">
        <f t="shared" si="56"/>
        <v>0.73152378392905137</v>
      </c>
      <c r="R59" s="15">
        <f t="shared" si="48"/>
        <v>95469</v>
      </c>
      <c r="S59" s="15">
        <f t="shared" si="48"/>
        <v>68380</v>
      </c>
      <c r="T59" s="17">
        <f t="shared" si="46"/>
        <v>0.71625344352617082</v>
      </c>
      <c r="U59" s="18"/>
      <c r="V59" s="15">
        <v>3894.5</v>
      </c>
      <c r="W59" s="15">
        <v>3209.5</v>
      </c>
      <c r="X59" s="16">
        <f t="shared" si="32"/>
        <v>0.82411092566439847</v>
      </c>
      <c r="Y59" s="15">
        <v>36319.5</v>
      </c>
      <c r="Z59" s="15">
        <v>26835.5</v>
      </c>
      <c r="AA59" s="16">
        <f t="shared" si="35"/>
        <v>0.73887305717314389</v>
      </c>
      <c r="AB59" s="15">
        <v>0</v>
      </c>
      <c r="AC59" s="15">
        <v>0</v>
      </c>
      <c r="AD59" s="16" t="str">
        <f t="shared" si="31"/>
        <v>--</v>
      </c>
      <c r="AE59" s="15">
        <v>29934.5</v>
      </c>
      <c r="AF59" s="15">
        <v>22118</v>
      </c>
      <c r="AG59" s="16">
        <f t="shared" si="47"/>
        <v>0.73887988775493163</v>
      </c>
      <c r="AH59" s="15">
        <f t="shared" si="49"/>
        <v>70148.5</v>
      </c>
      <c r="AI59" s="15">
        <f t="shared" si="49"/>
        <v>52163</v>
      </c>
      <c r="AJ59" s="17">
        <f t="shared" si="50"/>
        <v>0.74360820259877258</v>
      </c>
      <c r="AK59" s="18"/>
      <c r="AL59" s="15">
        <f t="shared" si="51"/>
        <v>21403</v>
      </c>
      <c r="AM59" s="15">
        <f t="shared" si="51"/>
        <v>15597</v>
      </c>
      <c r="AN59" s="16">
        <f t="shared" si="37"/>
        <v>0.72872961734336306</v>
      </c>
      <c r="AO59" s="15">
        <f t="shared" si="52"/>
        <v>73349</v>
      </c>
      <c r="AP59" s="15">
        <f t="shared" si="52"/>
        <v>52886</v>
      </c>
      <c r="AQ59" s="16">
        <f t="shared" si="39"/>
        <v>0.72101869146136965</v>
      </c>
      <c r="AR59" s="15">
        <f t="shared" si="53"/>
        <v>0</v>
      </c>
      <c r="AS59" s="15">
        <f t="shared" si="53"/>
        <v>0</v>
      </c>
      <c r="AT59" s="16" t="str">
        <f t="shared" si="18"/>
        <v>--</v>
      </c>
      <c r="AU59" s="15">
        <f t="shared" si="54"/>
        <v>70865.5</v>
      </c>
      <c r="AV59" s="15">
        <f t="shared" si="54"/>
        <v>52060</v>
      </c>
      <c r="AW59" s="16">
        <f t="shared" si="41"/>
        <v>0.73463109693715556</v>
      </c>
      <c r="AX59" s="15">
        <f t="shared" si="55"/>
        <v>165617.5</v>
      </c>
      <c r="AY59" s="15">
        <f t="shared" si="55"/>
        <v>120543</v>
      </c>
      <c r="AZ59" s="17">
        <f t="shared" si="43"/>
        <v>0.72783975123401812</v>
      </c>
    </row>
    <row r="60" spans="1:52">
      <c r="A60">
        <v>516</v>
      </c>
      <c r="B60" s="26">
        <v>1</v>
      </c>
      <c r="C60" t="s">
        <v>52</v>
      </c>
      <c r="D60" s="14">
        <v>516</v>
      </c>
      <c r="E60" t="s">
        <v>52</v>
      </c>
      <c r="F60" s="2">
        <v>15137</v>
      </c>
      <c r="G60" s="2">
        <v>10755</v>
      </c>
      <c r="H60" s="1">
        <f t="shared" si="44"/>
        <v>0.71051066922111383</v>
      </c>
      <c r="I60" s="2">
        <v>36904</v>
      </c>
      <c r="J60" s="2">
        <v>24175</v>
      </c>
      <c r="K60" s="1">
        <f t="shared" si="45"/>
        <v>0.65507804032083239</v>
      </c>
      <c r="L60" s="2">
        <v>0</v>
      </c>
      <c r="M60" s="2">
        <v>0</v>
      </c>
      <c r="N60" s="1" t="str">
        <f t="shared" si="30"/>
        <v>--</v>
      </c>
      <c r="O60" s="2">
        <v>37416.5</v>
      </c>
      <c r="P60" s="2">
        <v>25979</v>
      </c>
      <c r="Q60" s="1">
        <f t="shared" si="56"/>
        <v>0.69431935108842358</v>
      </c>
      <c r="R60" s="2">
        <f t="shared" si="48"/>
        <v>89457.5</v>
      </c>
      <c r="S60" s="2">
        <f t="shared" si="48"/>
        <v>60909</v>
      </c>
      <c r="T60" s="3">
        <f t="shared" si="46"/>
        <v>0.68087080457200344</v>
      </c>
      <c r="U60" s="4"/>
      <c r="V60" s="2">
        <v>5350.5</v>
      </c>
      <c r="W60" s="2">
        <v>4176</v>
      </c>
      <c r="X60" s="1">
        <f t="shared" si="32"/>
        <v>0.78048780487804881</v>
      </c>
      <c r="Y60" s="2">
        <v>33793</v>
      </c>
      <c r="Z60" s="2">
        <v>25243</v>
      </c>
      <c r="AA60" s="1">
        <f t="shared" si="35"/>
        <v>0.74698902139496348</v>
      </c>
      <c r="AB60" s="2">
        <v>0</v>
      </c>
      <c r="AC60" s="2">
        <v>0</v>
      </c>
      <c r="AD60" s="1" t="str">
        <f t="shared" si="31"/>
        <v>--</v>
      </c>
      <c r="AE60" s="2">
        <v>27075</v>
      </c>
      <c r="AF60" s="2">
        <v>21317</v>
      </c>
      <c r="AG60" s="1">
        <f t="shared" si="47"/>
        <v>0.78733148661126495</v>
      </c>
      <c r="AH60" s="2">
        <f t="shared" si="49"/>
        <v>66218.5</v>
      </c>
      <c r="AI60" s="2">
        <f t="shared" si="49"/>
        <v>50736</v>
      </c>
      <c r="AJ60" s="3">
        <f t="shared" si="50"/>
        <v>0.76619071709567566</v>
      </c>
      <c r="AK60" s="4"/>
      <c r="AL60" s="2">
        <f t="shared" si="51"/>
        <v>20487.5</v>
      </c>
      <c r="AM60" s="2">
        <f t="shared" si="51"/>
        <v>14931</v>
      </c>
      <c r="AN60" s="1">
        <f t="shared" si="37"/>
        <v>0.7287858450274558</v>
      </c>
      <c r="AO60" s="2">
        <f t="shared" si="52"/>
        <v>70697</v>
      </c>
      <c r="AP60" s="2">
        <f t="shared" si="52"/>
        <v>49418</v>
      </c>
      <c r="AQ60" s="1">
        <f t="shared" si="39"/>
        <v>0.699011273462806</v>
      </c>
      <c r="AR60" s="2">
        <f t="shared" si="53"/>
        <v>0</v>
      </c>
      <c r="AS60" s="2">
        <f t="shared" si="53"/>
        <v>0</v>
      </c>
      <c r="AT60" s="1" t="str">
        <f t="shared" si="18"/>
        <v>--</v>
      </c>
      <c r="AU60" s="2">
        <f t="shared" si="54"/>
        <v>64491.5</v>
      </c>
      <c r="AV60" s="2">
        <f t="shared" si="54"/>
        <v>47296</v>
      </c>
      <c r="AW60" s="1">
        <f t="shared" si="41"/>
        <v>0.73336796321995923</v>
      </c>
      <c r="AX60" s="2">
        <f t="shared" si="55"/>
        <v>155676</v>
      </c>
      <c r="AY60" s="2">
        <f t="shared" si="55"/>
        <v>111645</v>
      </c>
      <c r="AZ60" s="3">
        <f t="shared" si="43"/>
        <v>0.71716256841131576</v>
      </c>
    </row>
    <row r="61" spans="1:52">
      <c r="F61" s="15"/>
      <c r="G61" s="15"/>
      <c r="H61" s="16"/>
      <c r="I61" s="15"/>
      <c r="J61" s="15"/>
      <c r="K61" s="16"/>
      <c r="L61" s="15"/>
      <c r="M61" s="15"/>
      <c r="N61" s="16"/>
      <c r="O61" s="15"/>
      <c r="P61" s="15"/>
      <c r="Q61" s="16"/>
      <c r="R61" s="15"/>
      <c r="S61" s="15"/>
      <c r="T61" s="17"/>
      <c r="U61" s="18"/>
      <c r="V61" s="15"/>
      <c r="W61" s="15"/>
      <c r="X61" s="16"/>
      <c r="Y61" s="15"/>
      <c r="Z61" s="15"/>
      <c r="AA61" s="16"/>
      <c r="AB61" s="15"/>
      <c r="AC61" s="15"/>
      <c r="AD61" s="16"/>
      <c r="AE61" s="15"/>
      <c r="AF61" s="15"/>
      <c r="AG61" s="16"/>
      <c r="AH61" s="15"/>
      <c r="AI61" s="15"/>
      <c r="AJ61" s="17"/>
      <c r="AK61" s="18"/>
      <c r="AL61" s="15"/>
      <c r="AM61" s="15"/>
      <c r="AN61" s="16"/>
      <c r="AO61" s="15"/>
      <c r="AP61" s="15"/>
      <c r="AQ61" s="16"/>
      <c r="AR61" s="15"/>
      <c r="AS61" s="15"/>
      <c r="AT61" s="16"/>
      <c r="AU61" s="15"/>
      <c r="AV61" s="15"/>
      <c r="AW61" s="16"/>
      <c r="AX61" s="15"/>
      <c r="AY61" s="15"/>
      <c r="AZ61" s="17"/>
    </row>
    <row r="62" spans="1:52">
      <c r="C62" t="s">
        <v>96</v>
      </c>
      <c r="D62" s="14"/>
      <c r="E62" t="s">
        <v>96</v>
      </c>
      <c r="F62" s="15">
        <v>447076.95</v>
      </c>
      <c r="G62" s="15">
        <v>363712.3</v>
      </c>
      <c r="H62" s="16">
        <f t="shared" ref="H62" si="57">IF(F62=0,"--",G62/F62)</f>
        <v>0.81353400124967301</v>
      </c>
      <c r="I62" s="15">
        <v>961142.7</v>
      </c>
      <c r="J62" s="15">
        <v>730617.5</v>
      </c>
      <c r="K62" s="16">
        <f t="shared" ref="K62" si="58">IF(I62=0,"--",J62/I62)</f>
        <v>0.76015507374711377</v>
      </c>
      <c r="L62" s="15">
        <f>SUM(L11,L13:L26,L28:L60)</f>
        <v>0</v>
      </c>
      <c r="M62" s="15">
        <f>SUM(M11,M13:M26,M28:M60)</f>
        <v>0</v>
      </c>
      <c r="N62" s="16" t="str">
        <f t="shared" ref="N62" si="59">IF(L62=0,"--",M62/L62)</f>
        <v>--</v>
      </c>
      <c r="O62" s="15">
        <v>1012032.1</v>
      </c>
      <c r="P62" s="15">
        <v>801185.35</v>
      </c>
      <c r="Q62" s="16">
        <f t="shared" ref="Q62" si="60">IF(O62=0,"--",P62/O62)</f>
        <v>0.79166001750339732</v>
      </c>
      <c r="R62" s="15">
        <f t="shared" ref="R62:S62" si="61">SUM(O62,L62,I62,F62)</f>
        <v>2420251.75</v>
      </c>
      <c r="S62" s="15">
        <f t="shared" si="61"/>
        <v>1895515.1500000001</v>
      </c>
      <c r="T62" s="17">
        <f t="shared" ref="T62" si="62">IF(R62=0,"--",S62/R62)</f>
        <v>0.78318924880438578</v>
      </c>
      <c r="U62" s="18"/>
      <c r="V62" s="15">
        <v>137987.20000000001</v>
      </c>
      <c r="W62" s="15">
        <v>111959.2</v>
      </c>
      <c r="X62" s="16">
        <f t="shared" ref="X62" si="63">IF(V62=0,"--",W62/V62)</f>
        <v>0.81137380858514407</v>
      </c>
      <c r="Y62" s="15">
        <v>1114670.7</v>
      </c>
      <c r="Z62" s="15">
        <v>877222</v>
      </c>
      <c r="AA62" s="16">
        <f t="shared" ref="AA62" si="64">IF(Y62=0,"--",Z62/Y62)</f>
        <v>0.78697861171016703</v>
      </c>
      <c r="AB62" s="15">
        <f>SUM(AB11,AB13:AB26,AB28:AB60)</f>
        <v>0</v>
      </c>
      <c r="AC62" s="15">
        <f>SUM(AC11,AC13:AC26,AC28:AC60)</f>
        <v>0</v>
      </c>
      <c r="AD62" s="16" t="str">
        <f t="shared" ref="AD62" si="65">IF(AB62=0,"--",AC62/AB62)</f>
        <v>--</v>
      </c>
      <c r="AE62" s="15">
        <v>965334.35</v>
      </c>
      <c r="AF62" s="15">
        <v>787890.85</v>
      </c>
      <c r="AG62" s="16">
        <f t="shared" ref="AG62" si="66">IF(AE62=0,"--",AF62/AE62)</f>
        <v>0.81618441320357038</v>
      </c>
      <c r="AH62" s="15">
        <f t="shared" ref="AH62:AI62" si="67">SUM(AE62,AB62,Y62,V62)</f>
        <v>2217992.25</v>
      </c>
      <c r="AI62" s="15">
        <f t="shared" si="67"/>
        <v>1777072.05</v>
      </c>
      <c r="AJ62" s="17">
        <f t="shared" ref="AJ62" si="68">IF(AH62=0,"--",AI62/AH62)</f>
        <v>0.80120751098206044</v>
      </c>
      <c r="AK62" s="18"/>
      <c r="AL62" s="15">
        <f t="shared" ref="AL62:AM62" si="69">SUM(V62,F62)</f>
        <v>585064.15</v>
      </c>
      <c r="AM62" s="15">
        <f t="shared" si="69"/>
        <v>475671.5</v>
      </c>
      <c r="AN62" s="16">
        <f t="shared" ref="AN62" si="70">IF(AL62=0,"--",AM62/AL62)</f>
        <v>0.81302452047352414</v>
      </c>
      <c r="AO62" s="15">
        <f t="shared" ref="AO62:AP62" si="71">SUM(Y62,I62)</f>
        <v>2075813.4</v>
      </c>
      <c r="AP62" s="15">
        <f t="shared" si="71"/>
        <v>1607839.5</v>
      </c>
      <c r="AQ62" s="16">
        <f t="shared" ref="AQ62" si="72">IF(AO62=0,"--",AP62/AO62)</f>
        <v>0.77455878259577671</v>
      </c>
      <c r="AR62" s="15">
        <f t="shared" ref="AR62:AS62" si="73">SUM(AB62,L62)</f>
        <v>0</v>
      </c>
      <c r="AS62" s="15">
        <f t="shared" si="73"/>
        <v>0</v>
      </c>
      <c r="AT62" s="16" t="str">
        <f t="shared" ref="AT62" si="74">IF(AR62=0,"--",AS62/AR62)</f>
        <v>--</v>
      </c>
      <c r="AU62" s="15">
        <f t="shared" ref="AU62:AV62" si="75">SUM(AE62,O62)</f>
        <v>1977366.45</v>
      </c>
      <c r="AV62" s="15">
        <f t="shared" si="75"/>
        <v>1589076.2</v>
      </c>
      <c r="AW62" s="16">
        <f t="shared" ref="AW62" si="76">IF(AU62=0,"--",AV62/AU62)</f>
        <v>0.80363262965243498</v>
      </c>
      <c r="AX62" s="15">
        <f t="shared" ref="AX62:AY62" si="77">SUM(AU62,AR62,AO62,AL62)</f>
        <v>4638244</v>
      </c>
      <c r="AY62" s="15">
        <f t="shared" si="77"/>
        <v>3672587.2</v>
      </c>
      <c r="AZ62" s="17">
        <f t="shared" ref="AZ62" si="78">IF(AX62=0,"--",AY62/AX62)</f>
        <v>0.79180551950263944</v>
      </c>
    </row>
    <row r="63" spans="1:52"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</row>
    <row r="64" spans="1:52">
      <c r="A64" t="s">
        <v>54</v>
      </c>
      <c r="D64" t="s">
        <v>97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</row>
    <row r="65" spans="1:1">
      <c r="A65" t="s">
        <v>55</v>
      </c>
    </row>
    <row r="66" spans="1:1">
      <c r="A66" t="s">
        <v>56</v>
      </c>
    </row>
    <row r="67" spans="1:1">
      <c r="A67" t="s">
        <v>57</v>
      </c>
    </row>
    <row r="68" spans="1:1">
      <c r="A68" t="s">
        <v>58</v>
      </c>
    </row>
    <row r="69" spans="1:1">
      <c r="A69" t="s">
        <v>59</v>
      </c>
    </row>
  </sheetData>
  <printOptions horizontalCentered="1"/>
  <pageMargins left="0.5" right="0.5" top="1" bottom="1" header="0.5" footer="0.5"/>
  <pageSetup scale="65" fitToWidth="0" fitToHeight="0" orientation="landscape" r:id="rId1"/>
  <headerFooter>
    <oddHeader>&amp;L&amp;G&amp;CIllinois Community College Board
Table III-25
HOURS ATTEMPTED VS HOURS EARNED
BY TERM AND ENROLLMENT STATUS
FISCAL YEAR 2022</oddHeader>
    <oddFooter>&amp;LSOURCE OF DATA: ICCB Centralized Data System--Annual Enrollment (A1) Data</oddFooter>
  </headerFooter>
  <colBreaks count="2" manualBreakCount="2">
    <brk id="21" min="5" max="61" man="1"/>
    <brk id="37" min="5" max="6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DBIII-25</vt:lpstr>
      <vt:lpstr>'DBIII-25'!Print_Area</vt:lpstr>
      <vt:lpstr>'DBIII-25'!Print_Titles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mdufour</dc:creator>
  <cp:lastModifiedBy>Jana Ferguson</cp:lastModifiedBy>
  <cp:lastPrinted>2023-02-15T14:44:11Z</cp:lastPrinted>
  <dcterms:created xsi:type="dcterms:W3CDTF">2014-01-17T14:58:30Z</dcterms:created>
  <dcterms:modified xsi:type="dcterms:W3CDTF">2023-03-07T13:46:01Z</dcterms:modified>
</cp:coreProperties>
</file>