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I\Final\"/>
    </mc:Choice>
  </mc:AlternateContent>
  <xr:revisionPtr revIDLastSave="0" documentId="13_ncr:1_{D43CE442-46ED-43AD-9FC6-3835DA9047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25" sheetId="2" r:id="rId1"/>
  </sheets>
  <definedNames>
    <definedName name="_AMO_UniqueIdentifier">"'3c0828eb-cae7-4b41-a27a-978e3ce18746'"</definedName>
    <definedName name="_xlnm.Print_Area" localSheetId="0">'DBIII-25'!$D$6:$BA$62</definedName>
    <definedName name="_xlnm.Print_Titles" localSheetId="0">'DBIII-25'!$D:$E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4" i="2" l="1"/>
  <c r="AI14" i="2"/>
  <c r="AJ14" i="2"/>
  <c r="AH15" i="2"/>
  <c r="AI15" i="2"/>
  <c r="AJ15" i="2"/>
  <c r="AH16" i="2"/>
  <c r="AI16" i="2"/>
  <c r="AJ16" i="2"/>
  <c r="AH17" i="2"/>
  <c r="AI17" i="2"/>
  <c r="AJ17" i="2"/>
  <c r="AH18" i="2"/>
  <c r="AI18" i="2"/>
  <c r="AJ18" i="2"/>
  <c r="AH19" i="2"/>
  <c r="AI19" i="2"/>
  <c r="AJ19" i="2"/>
  <c r="AH20" i="2"/>
  <c r="AI20" i="2"/>
  <c r="AJ20" i="2"/>
  <c r="AH21" i="2"/>
  <c r="AI21" i="2"/>
  <c r="AJ21" i="2"/>
  <c r="AH22" i="2"/>
  <c r="AI22" i="2"/>
  <c r="AJ22" i="2"/>
  <c r="AH23" i="2"/>
  <c r="AI23" i="2"/>
  <c r="AJ23" i="2"/>
  <c r="AH24" i="2"/>
  <c r="AI24" i="2"/>
  <c r="AJ24" i="2"/>
  <c r="AH25" i="2"/>
  <c r="AI25" i="2"/>
  <c r="AJ25" i="2"/>
  <c r="AH26" i="2"/>
  <c r="AI26" i="2"/>
  <c r="AJ26" i="2"/>
  <c r="AH27" i="2"/>
  <c r="AI27" i="2"/>
  <c r="AJ27" i="2"/>
  <c r="AH28" i="2"/>
  <c r="AI28" i="2"/>
  <c r="AJ28" i="2"/>
  <c r="AH30" i="2"/>
  <c r="AI30" i="2"/>
  <c r="AJ30" i="2"/>
  <c r="AH31" i="2"/>
  <c r="AI31" i="2"/>
  <c r="AJ31" i="2"/>
  <c r="AH32" i="2"/>
  <c r="AI32" i="2"/>
  <c r="AJ32" i="2"/>
  <c r="AH33" i="2"/>
  <c r="AI33" i="2"/>
  <c r="AJ33" i="2"/>
  <c r="AH34" i="2"/>
  <c r="AI34" i="2"/>
  <c r="AJ34" i="2"/>
  <c r="R12" i="2"/>
  <c r="S12" i="2"/>
  <c r="T12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30" i="2"/>
  <c r="S30" i="2"/>
  <c r="T30" i="2"/>
  <c r="R31" i="2"/>
  <c r="S31" i="2"/>
  <c r="T31" i="2"/>
  <c r="R32" i="2"/>
  <c r="S32" i="2"/>
  <c r="T32" i="2"/>
  <c r="AU12" i="2"/>
  <c r="AV12" i="2"/>
  <c r="AW12" i="2"/>
  <c r="AU14" i="2"/>
  <c r="AV14" i="2"/>
  <c r="AW14" i="2"/>
  <c r="AU15" i="2"/>
  <c r="AV15" i="2"/>
  <c r="AU16" i="2"/>
  <c r="AV16" i="2"/>
  <c r="AW16" i="2"/>
  <c r="AU17" i="2"/>
  <c r="AV17" i="2"/>
  <c r="AW17" i="2"/>
  <c r="AU18" i="2"/>
  <c r="AV18" i="2"/>
  <c r="AW18" i="2"/>
  <c r="AU19" i="2"/>
  <c r="AV19" i="2"/>
  <c r="AU20" i="2"/>
  <c r="AV20" i="2"/>
  <c r="AW20" i="2"/>
  <c r="AU21" i="2"/>
  <c r="AV21" i="2"/>
  <c r="AU22" i="2"/>
  <c r="AV22" i="2"/>
  <c r="AU23" i="2"/>
  <c r="AV23" i="2"/>
  <c r="AU24" i="2"/>
  <c r="AV24" i="2"/>
  <c r="AW24" i="2"/>
  <c r="AU25" i="2"/>
  <c r="AV25" i="2"/>
  <c r="AW25" i="2"/>
  <c r="AU26" i="2"/>
  <c r="AV26" i="2"/>
  <c r="AW26" i="2"/>
  <c r="AU27" i="2"/>
  <c r="AV27" i="2"/>
  <c r="AU28" i="2"/>
  <c r="AV28" i="2"/>
  <c r="AW28" i="2"/>
  <c r="AU30" i="2"/>
  <c r="AV30" i="2"/>
  <c r="AU31" i="2"/>
  <c r="AV31" i="2"/>
  <c r="AU32" i="2"/>
  <c r="AV32" i="2"/>
  <c r="AW32" i="2"/>
  <c r="AU33" i="2"/>
  <c r="AV33" i="2"/>
  <c r="AW33" i="2"/>
  <c r="AL12" i="2"/>
  <c r="AM12" i="2"/>
  <c r="AN12" i="2"/>
  <c r="AO12" i="2"/>
  <c r="AP12" i="2"/>
  <c r="AQ12" i="2"/>
  <c r="AL14" i="2"/>
  <c r="AM14" i="2"/>
  <c r="AN14" i="2"/>
  <c r="AO14" i="2"/>
  <c r="AP14" i="2"/>
  <c r="AL15" i="2"/>
  <c r="AM15" i="2"/>
  <c r="AN15" i="2"/>
  <c r="AO15" i="2"/>
  <c r="AP15" i="2"/>
  <c r="AQ15" i="2"/>
  <c r="AL16" i="2"/>
  <c r="AM16" i="2"/>
  <c r="AN16" i="2"/>
  <c r="AO16" i="2"/>
  <c r="AP16" i="2"/>
  <c r="AQ16" i="2"/>
  <c r="AL17" i="2"/>
  <c r="AM17" i="2"/>
  <c r="AO17" i="2"/>
  <c r="AP17" i="2"/>
  <c r="AQ17" i="2"/>
  <c r="AL18" i="2"/>
  <c r="AM18" i="2"/>
  <c r="AN18" i="2"/>
  <c r="AO18" i="2"/>
  <c r="AP18" i="2"/>
  <c r="AL19" i="2"/>
  <c r="AM19" i="2"/>
  <c r="AO19" i="2"/>
  <c r="AP19" i="2"/>
  <c r="AQ19" i="2"/>
  <c r="AL20" i="2"/>
  <c r="AM20" i="2"/>
  <c r="AN20" i="2"/>
  <c r="AO20" i="2"/>
  <c r="AP20" i="2"/>
  <c r="AQ20" i="2"/>
  <c r="AL21" i="2"/>
  <c r="AM21" i="2"/>
  <c r="AN21" i="2"/>
  <c r="AO21" i="2"/>
  <c r="AP21" i="2"/>
  <c r="AQ21" i="2"/>
  <c r="AL22" i="2"/>
  <c r="AM22" i="2"/>
  <c r="AN22" i="2"/>
  <c r="AO22" i="2"/>
  <c r="AP22" i="2"/>
  <c r="AY22" i="2"/>
  <c r="AL23" i="2"/>
  <c r="AM23" i="2"/>
  <c r="AO23" i="2"/>
  <c r="AP23" i="2"/>
  <c r="AQ23" i="2"/>
  <c r="AL24" i="2"/>
  <c r="AM24" i="2"/>
  <c r="AN24" i="2"/>
  <c r="AO24" i="2"/>
  <c r="AP24" i="2"/>
  <c r="AQ24" i="2"/>
  <c r="AL25" i="2"/>
  <c r="AM25" i="2"/>
  <c r="AN25" i="2"/>
  <c r="AO25" i="2"/>
  <c r="AP25" i="2"/>
  <c r="AQ25" i="2"/>
  <c r="AL26" i="2"/>
  <c r="AM26" i="2"/>
  <c r="AN26" i="2"/>
  <c r="AO26" i="2"/>
  <c r="AP26" i="2"/>
  <c r="AL27" i="2"/>
  <c r="AM27" i="2"/>
  <c r="AN27" i="2"/>
  <c r="AO27" i="2"/>
  <c r="AP27" i="2"/>
  <c r="AQ27" i="2"/>
  <c r="AL28" i="2"/>
  <c r="AM28" i="2"/>
  <c r="AN28" i="2"/>
  <c r="AO28" i="2"/>
  <c r="AP28" i="2"/>
  <c r="AQ28" i="2"/>
  <c r="AL30" i="2"/>
  <c r="AM30" i="2"/>
  <c r="AN30" i="2"/>
  <c r="AO30" i="2"/>
  <c r="AP30" i="2"/>
  <c r="AL31" i="2"/>
  <c r="AM31" i="2"/>
  <c r="AN31" i="2"/>
  <c r="AO31" i="2"/>
  <c r="AP31" i="2"/>
  <c r="AQ31" i="2"/>
  <c r="AL32" i="2"/>
  <c r="AM32" i="2"/>
  <c r="AN32" i="2"/>
  <c r="AO32" i="2"/>
  <c r="AP32" i="2"/>
  <c r="AQ32" i="2"/>
  <c r="AL33" i="2"/>
  <c r="AM33" i="2"/>
  <c r="AO33" i="2"/>
  <c r="AP33" i="2"/>
  <c r="AQ33" i="2"/>
  <c r="AG12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30" i="2"/>
  <c r="AG31" i="2"/>
  <c r="AG32" i="2"/>
  <c r="AG33" i="2"/>
  <c r="AG34" i="2"/>
  <c r="AA12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30" i="2"/>
  <c r="AA31" i="2"/>
  <c r="AA32" i="2"/>
  <c r="X12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30" i="2"/>
  <c r="X31" i="2"/>
  <c r="Q12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6" i="2"/>
  <c r="Q37" i="2"/>
  <c r="Q38" i="2"/>
  <c r="Q39" i="2"/>
  <c r="K12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H12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AY20" i="2"/>
  <c r="AY25" i="2"/>
  <c r="AY21" i="2"/>
  <c r="AX22" i="2"/>
  <c r="AY14" i="2"/>
  <c r="AN33" i="2"/>
  <c r="AN23" i="2"/>
  <c r="AN17" i="2"/>
  <c r="AY12" i="2"/>
  <c r="AX30" i="2"/>
  <c r="AY28" i="2"/>
  <c r="AY30" i="2"/>
  <c r="AZ30" i="2"/>
  <c r="AN19" i="2"/>
  <c r="AY23" i="2"/>
  <c r="AY33" i="2"/>
  <c r="AY31" i="2"/>
  <c r="AY17" i="2"/>
  <c r="AY15" i="2"/>
  <c r="AX12" i="2"/>
  <c r="AZ12" i="2"/>
  <c r="AQ30" i="2"/>
  <c r="AQ26" i="2"/>
  <c r="AQ22" i="2"/>
  <c r="AQ18" i="2"/>
  <c r="AQ14" i="2"/>
  <c r="AY32" i="2"/>
  <c r="AY26" i="2"/>
  <c r="AY24" i="2"/>
  <c r="AY18" i="2"/>
  <c r="AY16" i="2"/>
  <c r="AZ22" i="2"/>
  <c r="AX28" i="2"/>
  <c r="AY27" i="2"/>
  <c r="AX26" i="2"/>
  <c r="AX20" i="2"/>
  <c r="AZ20" i="2"/>
  <c r="AY19" i="2"/>
  <c r="AX18" i="2"/>
  <c r="AZ18" i="2"/>
  <c r="AZ28" i="2"/>
  <c r="AX14" i="2"/>
  <c r="AZ14" i="2"/>
  <c r="AX32" i="2"/>
  <c r="AW30" i="2"/>
  <c r="AX24" i="2"/>
  <c r="AZ24" i="2"/>
  <c r="AW22" i="2"/>
  <c r="AW21" i="2"/>
  <c r="AX16" i="2"/>
  <c r="AW27" i="2"/>
  <c r="AW19" i="2"/>
  <c r="AW31" i="2"/>
  <c r="AW23" i="2"/>
  <c r="AW15" i="2"/>
  <c r="AX33" i="2"/>
  <c r="AX31" i="2"/>
  <c r="AX27" i="2"/>
  <c r="AX25" i="2"/>
  <c r="AZ25" i="2"/>
  <c r="AX23" i="2"/>
  <c r="AZ23" i="2"/>
  <c r="AX21" i="2"/>
  <c r="AX19" i="2"/>
  <c r="AZ19" i="2"/>
  <c r="AX17" i="2"/>
  <c r="AZ17" i="2"/>
  <c r="AX15" i="2"/>
  <c r="AZ21" i="2"/>
  <c r="AZ15" i="2"/>
  <c r="AZ26" i="2"/>
  <c r="AZ33" i="2"/>
  <c r="AZ31" i="2"/>
  <c r="AZ27" i="2"/>
  <c r="AZ16" i="2"/>
  <c r="AZ32" i="2"/>
  <c r="AV62" i="2"/>
  <c r="AU62" i="2"/>
  <c r="AW62" i="2"/>
  <c r="AP62" i="2"/>
  <c r="AO62" i="2"/>
  <c r="AM62" i="2"/>
  <c r="AL62" i="2"/>
  <c r="AN62" i="2"/>
  <c r="AG62" i="2"/>
  <c r="AC62" i="2"/>
  <c r="AI62" i="2"/>
  <c r="AB62" i="2"/>
  <c r="AH62" i="2"/>
  <c r="AJ62" i="2"/>
  <c r="AA62" i="2"/>
  <c r="X62" i="2"/>
  <c r="Q62" i="2"/>
  <c r="L62" i="2"/>
  <c r="N62" i="2"/>
  <c r="M62" i="2"/>
  <c r="S62" i="2"/>
  <c r="K62" i="2"/>
  <c r="H62" i="2"/>
  <c r="AV60" i="2"/>
  <c r="AU60" i="2"/>
  <c r="AW60" i="2"/>
  <c r="AT60" i="2"/>
  <c r="AS60" i="2"/>
  <c r="AR60" i="2"/>
  <c r="AP60" i="2"/>
  <c r="AO60" i="2"/>
  <c r="AM60" i="2"/>
  <c r="AL60" i="2"/>
  <c r="AI60" i="2"/>
  <c r="AH60" i="2"/>
  <c r="AG60" i="2"/>
  <c r="AD60" i="2"/>
  <c r="AA60" i="2"/>
  <c r="X60" i="2"/>
  <c r="S60" i="2"/>
  <c r="R60" i="2"/>
  <c r="Q60" i="2"/>
  <c r="N60" i="2"/>
  <c r="K60" i="2"/>
  <c r="H60" i="2"/>
  <c r="AV59" i="2"/>
  <c r="AU59" i="2"/>
  <c r="AT59" i="2"/>
  <c r="AS59" i="2"/>
  <c r="AR59" i="2"/>
  <c r="AP59" i="2"/>
  <c r="AO59" i="2"/>
  <c r="AQ59" i="2"/>
  <c r="AM59" i="2"/>
  <c r="AL59" i="2"/>
  <c r="AI59" i="2"/>
  <c r="AH59" i="2"/>
  <c r="AJ59" i="2"/>
  <c r="AG59" i="2"/>
  <c r="AD59" i="2"/>
  <c r="AA59" i="2"/>
  <c r="X59" i="2"/>
  <c r="S59" i="2"/>
  <c r="R59" i="2"/>
  <c r="Q59" i="2"/>
  <c r="N59" i="2"/>
  <c r="K59" i="2"/>
  <c r="H59" i="2"/>
  <c r="AV58" i="2"/>
  <c r="AU58" i="2"/>
  <c r="AS58" i="2"/>
  <c r="AR58" i="2"/>
  <c r="AT58" i="2"/>
  <c r="AP58" i="2"/>
  <c r="AO58" i="2"/>
  <c r="AQ58" i="2"/>
  <c r="AM58" i="2"/>
  <c r="AL58" i="2"/>
  <c r="AI58" i="2"/>
  <c r="AH58" i="2"/>
  <c r="AJ58" i="2"/>
  <c r="AG58" i="2"/>
  <c r="AD58" i="2"/>
  <c r="AA58" i="2"/>
  <c r="X58" i="2"/>
  <c r="S58" i="2"/>
  <c r="R58" i="2"/>
  <c r="Q58" i="2"/>
  <c r="N58" i="2"/>
  <c r="K58" i="2"/>
  <c r="H58" i="2"/>
  <c r="AV57" i="2"/>
  <c r="AU57" i="2"/>
  <c r="AW57" i="2"/>
  <c r="AS57" i="2"/>
  <c r="AR57" i="2"/>
  <c r="AT57" i="2"/>
  <c r="AP57" i="2"/>
  <c r="AO57" i="2"/>
  <c r="AM57" i="2"/>
  <c r="AL57" i="2"/>
  <c r="AN57" i="2"/>
  <c r="AI57" i="2"/>
  <c r="AH57" i="2"/>
  <c r="AG57" i="2"/>
  <c r="AD57" i="2"/>
  <c r="AA57" i="2"/>
  <c r="X57" i="2"/>
  <c r="S57" i="2"/>
  <c r="R57" i="2"/>
  <c r="Q57" i="2"/>
  <c r="N57" i="2"/>
  <c r="K57" i="2"/>
  <c r="H57" i="2"/>
  <c r="AV56" i="2"/>
  <c r="AU56" i="2"/>
  <c r="AS56" i="2"/>
  <c r="AR56" i="2"/>
  <c r="AT56" i="2"/>
  <c r="AP56" i="2"/>
  <c r="AO56" i="2"/>
  <c r="AM56" i="2"/>
  <c r="AL56" i="2"/>
  <c r="AN56" i="2"/>
  <c r="AI56" i="2"/>
  <c r="AH56" i="2"/>
  <c r="AJ56" i="2"/>
  <c r="AG56" i="2"/>
  <c r="AD56" i="2"/>
  <c r="AA56" i="2"/>
  <c r="X56" i="2"/>
  <c r="S56" i="2"/>
  <c r="R56" i="2"/>
  <c r="Q56" i="2"/>
  <c r="N56" i="2"/>
  <c r="K56" i="2"/>
  <c r="H56" i="2"/>
  <c r="AV55" i="2"/>
  <c r="AU55" i="2"/>
  <c r="AS55" i="2"/>
  <c r="AR55" i="2"/>
  <c r="AT55" i="2"/>
  <c r="AP55" i="2"/>
  <c r="AO55" i="2"/>
  <c r="AQ55" i="2"/>
  <c r="AM55" i="2"/>
  <c r="AL55" i="2"/>
  <c r="AI55" i="2"/>
  <c r="AH55" i="2"/>
  <c r="AJ55" i="2"/>
  <c r="AG55" i="2"/>
  <c r="AD55" i="2"/>
  <c r="AA55" i="2"/>
  <c r="X55" i="2"/>
  <c r="S55" i="2"/>
  <c r="R55" i="2"/>
  <c r="Q55" i="2"/>
  <c r="N55" i="2"/>
  <c r="K55" i="2"/>
  <c r="H55" i="2"/>
  <c r="AV54" i="2"/>
  <c r="AU54" i="2"/>
  <c r="AS54" i="2"/>
  <c r="AR54" i="2"/>
  <c r="AT54" i="2"/>
  <c r="AP54" i="2"/>
  <c r="AO54" i="2"/>
  <c r="AQ54" i="2"/>
  <c r="AM54" i="2"/>
  <c r="AL54" i="2"/>
  <c r="AN54" i="2"/>
  <c r="AI54" i="2"/>
  <c r="AH54" i="2"/>
  <c r="AG54" i="2"/>
  <c r="AD54" i="2"/>
  <c r="AA54" i="2"/>
  <c r="X54" i="2"/>
  <c r="S54" i="2"/>
  <c r="R54" i="2"/>
  <c r="T54" i="2"/>
  <c r="Q54" i="2"/>
  <c r="N54" i="2"/>
  <c r="K54" i="2"/>
  <c r="H54" i="2"/>
  <c r="AV53" i="2"/>
  <c r="AU53" i="2"/>
  <c r="AT53" i="2"/>
  <c r="AS53" i="2"/>
  <c r="AR53" i="2"/>
  <c r="AP53" i="2"/>
  <c r="AO53" i="2"/>
  <c r="AM53" i="2"/>
  <c r="AL53" i="2"/>
  <c r="AI53" i="2"/>
  <c r="AH53" i="2"/>
  <c r="AG53" i="2"/>
  <c r="AD53" i="2"/>
  <c r="AA53" i="2"/>
  <c r="X53" i="2"/>
  <c r="S53" i="2"/>
  <c r="R53" i="2"/>
  <c r="Q53" i="2"/>
  <c r="N53" i="2"/>
  <c r="K53" i="2"/>
  <c r="H53" i="2"/>
  <c r="AV52" i="2"/>
  <c r="AU52" i="2"/>
  <c r="AS52" i="2"/>
  <c r="AR52" i="2"/>
  <c r="AT52" i="2"/>
  <c r="AP52" i="2"/>
  <c r="AO52" i="2"/>
  <c r="AM52" i="2"/>
  <c r="AL52" i="2"/>
  <c r="AI52" i="2"/>
  <c r="AH52" i="2"/>
  <c r="AG52" i="2"/>
  <c r="AD52" i="2"/>
  <c r="AA52" i="2"/>
  <c r="X52" i="2"/>
  <c r="S52" i="2"/>
  <c r="R52" i="2"/>
  <c r="T52" i="2"/>
  <c r="Q52" i="2"/>
  <c r="N52" i="2"/>
  <c r="K52" i="2"/>
  <c r="H52" i="2"/>
  <c r="AV51" i="2"/>
  <c r="AU51" i="2"/>
  <c r="AS51" i="2"/>
  <c r="AR51" i="2"/>
  <c r="AT51" i="2"/>
  <c r="AP51" i="2"/>
  <c r="AO51" i="2"/>
  <c r="AQ51" i="2"/>
  <c r="AM51" i="2"/>
  <c r="AL51" i="2"/>
  <c r="AI51" i="2"/>
  <c r="AH51" i="2"/>
  <c r="AJ51" i="2"/>
  <c r="AG51" i="2"/>
  <c r="AD51" i="2"/>
  <c r="AA51" i="2"/>
  <c r="X51" i="2"/>
  <c r="S51" i="2"/>
  <c r="R51" i="2"/>
  <c r="Q51" i="2"/>
  <c r="N51" i="2"/>
  <c r="K51" i="2"/>
  <c r="H51" i="2"/>
  <c r="AV50" i="2"/>
  <c r="AU50" i="2"/>
  <c r="AS50" i="2"/>
  <c r="AR50" i="2"/>
  <c r="AP50" i="2"/>
  <c r="AO50" i="2"/>
  <c r="AQ50" i="2"/>
  <c r="AM50" i="2"/>
  <c r="AL50" i="2"/>
  <c r="AN50" i="2"/>
  <c r="AI50" i="2"/>
  <c r="AH50" i="2"/>
  <c r="AG50" i="2"/>
  <c r="AD50" i="2"/>
  <c r="AA50" i="2"/>
  <c r="X50" i="2"/>
  <c r="S50" i="2"/>
  <c r="R50" i="2"/>
  <c r="Q50" i="2"/>
  <c r="N50" i="2"/>
  <c r="K50" i="2"/>
  <c r="H50" i="2"/>
  <c r="AV49" i="2"/>
  <c r="AU49" i="2"/>
  <c r="AW49" i="2"/>
  <c r="AS49" i="2"/>
  <c r="AR49" i="2"/>
  <c r="AP49" i="2"/>
  <c r="AO49" i="2"/>
  <c r="AM49" i="2"/>
  <c r="AL49" i="2"/>
  <c r="AN49" i="2"/>
  <c r="AI49" i="2"/>
  <c r="AH49" i="2"/>
  <c r="AG49" i="2"/>
  <c r="AD49" i="2"/>
  <c r="AA49" i="2"/>
  <c r="X49" i="2"/>
  <c r="S49" i="2"/>
  <c r="R49" i="2"/>
  <c r="Q49" i="2"/>
  <c r="N49" i="2"/>
  <c r="K49" i="2"/>
  <c r="H49" i="2"/>
  <c r="AV48" i="2"/>
  <c r="AU48" i="2"/>
  <c r="AT48" i="2"/>
  <c r="AS48" i="2"/>
  <c r="AR48" i="2"/>
  <c r="AP48" i="2"/>
  <c r="AO48" i="2"/>
  <c r="AM48" i="2"/>
  <c r="AL48" i="2"/>
  <c r="AN48" i="2"/>
  <c r="AI48" i="2"/>
  <c r="AH48" i="2"/>
  <c r="AG48" i="2"/>
  <c r="AD48" i="2"/>
  <c r="AA48" i="2"/>
  <c r="X48" i="2"/>
  <c r="S48" i="2"/>
  <c r="R48" i="2"/>
  <c r="Q48" i="2"/>
  <c r="N48" i="2"/>
  <c r="K48" i="2"/>
  <c r="H48" i="2"/>
  <c r="AV47" i="2"/>
  <c r="AU47" i="2"/>
  <c r="AT47" i="2"/>
  <c r="AS47" i="2"/>
  <c r="AR47" i="2"/>
  <c r="AO47" i="2"/>
  <c r="AP47" i="2"/>
  <c r="AQ47" i="2"/>
  <c r="AM47" i="2"/>
  <c r="AL47" i="2"/>
  <c r="AI47" i="2"/>
  <c r="AH47" i="2"/>
  <c r="AG47" i="2"/>
  <c r="AD47" i="2"/>
  <c r="AA47" i="2"/>
  <c r="X47" i="2"/>
  <c r="S47" i="2"/>
  <c r="R47" i="2"/>
  <c r="T47" i="2"/>
  <c r="Q47" i="2"/>
  <c r="N47" i="2"/>
  <c r="K47" i="2"/>
  <c r="H47" i="2"/>
  <c r="AV46" i="2"/>
  <c r="AU46" i="2"/>
  <c r="AS46" i="2"/>
  <c r="AR46" i="2"/>
  <c r="AT46" i="2"/>
  <c r="AP46" i="2"/>
  <c r="AO46" i="2"/>
  <c r="AQ46" i="2"/>
  <c r="AM46" i="2"/>
  <c r="AL46" i="2"/>
  <c r="AN46" i="2"/>
  <c r="AI46" i="2"/>
  <c r="AH46" i="2"/>
  <c r="AG46" i="2"/>
  <c r="AD46" i="2"/>
  <c r="AA46" i="2"/>
  <c r="X46" i="2"/>
  <c r="S46" i="2"/>
  <c r="R46" i="2"/>
  <c r="T46" i="2"/>
  <c r="Q46" i="2"/>
  <c r="N46" i="2"/>
  <c r="K46" i="2"/>
  <c r="H46" i="2"/>
  <c r="AV45" i="2"/>
  <c r="AU45" i="2"/>
  <c r="AW45" i="2"/>
  <c r="AS45" i="2"/>
  <c r="AR45" i="2"/>
  <c r="AP45" i="2"/>
  <c r="AO45" i="2"/>
  <c r="AM45" i="2"/>
  <c r="AL45" i="2"/>
  <c r="AN45" i="2"/>
  <c r="AI45" i="2"/>
  <c r="AH45" i="2"/>
  <c r="AG45" i="2"/>
  <c r="AD45" i="2"/>
  <c r="AA45" i="2"/>
  <c r="X45" i="2"/>
  <c r="S45" i="2"/>
  <c r="R45" i="2"/>
  <c r="Q45" i="2"/>
  <c r="N45" i="2"/>
  <c r="K45" i="2"/>
  <c r="H45" i="2"/>
  <c r="AU44" i="2"/>
  <c r="AV44" i="2"/>
  <c r="AW44" i="2"/>
  <c r="AS44" i="2"/>
  <c r="AR44" i="2"/>
  <c r="AP44" i="2"/>
  <c r="AO44" i="2"/>
  <c r="AQ44" i="2"/>
  <c r="AM44" i="2"/>
  <c r="AL44" i="2"/>
  <c r="AN44" i="2"/>
  <c r="AI44" i="2"/>
  <c r="AH44" i="2"/>
  <c r="AG44" i="2"/>
  <c r="AD44" i="2"/>
  <c r="AA44" i="2"/>
  <c r="X44" i="2"/>
  <c r="S44" i="2"/>
  <c r="R44" i="2"/>
  <c r="Q44" i="2"/>
  <c r="N44" i="2"/>
  <c r="K44" i="2"/>
  <c r="H44" i="2"/>
  <c r="AV43" i="2"/>
  <c r="AU43" i="2"/>
  <c r="AS43" i="2"/>
  <c r="AR43" i="2"/>
  <c r="AT43" i="2"/>
  <c r="AP43" i="2"/>
  <c r="AO43" i="2"/>
  <c r="AQ43" i="2"/>
  <c r="AM43" i="2"/>
  <c r="AL43" i="2"/>
  <c r="AI43" i="2"/>
  <c r="AH43" i="2"/>
  <c r="AJ43" i="2"/>
  <c r="AG43" i="2"/>
  <c r="AD43" i="2"/>
  <c r="AA43" i="2"/>
  <c r="X43" i="2"/>
  <c r="S43" i="2"/>
  <c r="R43" i="2"/>
  <c r="T43" i="2"/>
  <c r="Q43" i="2"/>
  <c r="N43" i="2"/>
  <c r="K43" i="2"/>
  <c r="H43" i="2"/>
  <c r="AV42" i="2"/>
  <c r="AU42" i="2"/>
  <c r="AS42" i="2"/>
  <c r="AR42" i="2"/>
  <c r="AT42" i="2"/>
  <c r="AP42" i="2"/>
  <c r="AO42" i="2"/>
  <c r="AQ42" i="2"/>
  <c r="AM42" i="2"/>
  <c r="AL42" i="2"/>
  <c r="AN42" i="2"/>
  <c r="AI42" i="2"/>
  <c r="AH42" i="2"/>
  <c r="AG42" i="2"/>
  <c r="AD42" i="2"/>
  <c r="AA42" i="2"/>
  <c r="X42" i="2"/>
  <c r="S42" i="2"/>
  <c r="R42" i="2"/>
  <c r="T42" i="2"/>
  <c r="Q42" i="2"/>
  <c r="N42" i="2"/>
  <c r="K42" i="2"/>
  <c r="H42" i="2"/>
  <c r="AU41" i="2"/>
  <c r="AV41" i="2"/>
  <c r="AW41" i="2"/>
  <c r="AS41" i="2"/>
  <c r="AR41" i="2"/>
  <c r="AP41" i="2"/>
  <c r="AO41" i="2"/>
  <c r="AQ41" i="2"/>
  <c r="AM41" i="2"/>
  <c r="AL41" i="2"/>
  <c r="AI41" i="2"/>
  <c r="AH41" i="2"/>
  <c r="AG41" i="2"/>
  <c r="AD41" i="2"/>
  <c r="AA41" i="2"/>
  <c r="X41" i="2"/>
  <c r="S41" i="2"/>
  <c r="R41" i="2"/>
  <c r="T41" i="2"/>
  <c r="Q41" i="2"/>
  <c r="N41" i="2"/>
  <c r="K41" i="2"/>
  <c r="H41" i="2"/>
  <c r="AV40" i="2"/>
  <c r="AU40" i="2"/>
  <c r="AW40" i="2"/>
  <c r="AS40" i="2"/>
  <c r="AR40" i="2"/>
  <c r="AT40" i="2"/>
  <c r="AP40" i="2"/>
  <c r="AO40" i="2"/>
  <c r="AM40" i="2"/>
  <c r="AL40" i="2"/>
  <c r="AI40" i="2"/>
  <c r="AH40" i="2"/>
  <c r="AG40" i="2"/>
  <c r="AD40" i="2"/>
  <c r="AA40" i="2"/>
  <c r="X40" i="2"/>
  <c r="S40" i="2"/>
  <c r="R40" i="2"/>
  <c r="Q40" i="2"/>
  <c r="N40" i="2"/>
  <c r="K40" i="2"/>
  <c r="H40" i="2"/>
  <c r="AV39" i="2"/>
  <c r="AU39" i="2"/>
  <c r="AT39" i="2"/>
  <c r="AS39" i="2"/>
  <c r="AR39" i="2"/>
  <c r="AP39" i="2"/>
  <c r="AO39" i="2"/>
  <c r="AM39" i="2"/>
  <c r="AL39" i="2"/>
  <c r="AI39" i="2"/>
  <c r="AH39" i="2"/>
  <c r="AG39" i="2"/>
  <c r="AD39" i="2"/>
  <c r="AA39" i="2"/>
  <c r="X39" i="2"/>
  <c r="S39" i="2"/>
  <c r="R39" i="2"/>
  <c r="N39" i="2"/>
  <c r="K39" i="2"/>
  <c r="H39" i="2"/>
  <c r="AV38" i="2"/>
  <c r="AU38" i="2"/>
  <c r="AW38" i="2"/>
  <c r="AS38" i="2"/>
  <c r="AR38" i="2"/>
  <c r="AT38" i="2"/>
  <c r="AP38" i="2"/>
  <c r="AO38" i="2"/>
  <c r="AM38" i="2"/>
  <c r="AL38" i="2"/>
  <c r="AN38" i="2"/>
  <c r="AI38" i="2"/>
  <c r="AH38" i="2"/>
  <c r="AJ38" i="2"/>
  <c r="AG38" i="2"/>
  <c r="AD38" i="2"/>
  <c r="AA38" i="2"/>
  <c r="X38" i="2"/>
  <c r="S38" i="2"/>
  <c r="R38" i="2"/>
  <c r="N38" i="2"/>
  <c r="K38" i="2"/>
  <c r="H38" i="2"/>
  <c r="AV37" i="2"/>
  <c r="AU37" i="2"/>
  <c r="AS37" i="2"/>
  <c r="AR37" i="2"/>
  <c r="AP37" i="2"/>
  <c r="AO37" i="2"/>
  <c r="AM37" i="2"/>
  <c r="AL37" i="2"/>
  <c r="AI37" i="2"/>
  <c r="AH37" i="2"/>
  <c r="AG37" i="2"/>
  <c r="AD37" i="2"/>
  <c r="AA37" i="2"/>
  <c r="X37" i="2"/>
  <c r="S37" i="2"/>
  <c r="R37" i="2"/>
  <c r="T37" i="2"/>
  <c r="N37" i="2"/>
  <c r="K37" i="2"/>
  <c r="H37" i="2"/>
  <c r="AV36" i="2"/>
  <c r="AU36" i="2"/>
  <c r="AW36" i="2"/>
  <c r="AT36" i="2"/>
  <c r="AS36" i="2"/>
  <c r="AR36" i="2"/>
  <c r="AP36" i="2"/>
  <c r="AO36" i="2"/>
  <c r="AQ36" i="2"/>
  <c r="AM36" i="2"/>
  <c r="AL36" i="2"/>
  <c r="AI36" i="2"/>
  <c r="AH36" i="2"/>
  <c r="AJ36" i="2"/>
  <c r="AG36" i="2"/>
  <c r="AD36" i="2"/>
  <c r="AA36" i="2"/>
  <c r="X36" i="2"/>
  <c r="S36" i="2"/>
  <c r="R36" i="2"/>
  <c r="N36" i="2"/>
  <c r="K36" i="2"/>
  <c r="H36" i="2"/>
  <c r="AV35" i="2"/>
  <c r="AU35" i="2"/>
  <c r="AS35" i="2"/>
  <c r="AR35" i="2"/>
  <c r="AT35" i="2"/>
  <c r="AP35" i="2"/>
  <c r="AO35" i="2"/>
  <c r="AQ35" i="2"/>
  <c r="AM35" i="2"/>
  <c r="AL35" i="2"/>
  <c r="AI35" i="2"/>
  <c r="AH35" i="2"/>
  <c r="AJ35" i="2"/>
  <c r="AG35" i="2"/>
  <c r="AD35" i="2"/>
  <c r="AA35" i="2"/>
  <c r="X35" i="2"/>
  <c r="S35" i="2"/>
  <c r="R35" i="2"/>
  <c r="N35" i="2"/>
  <c r="K35" i="2"/>
  <c r="H35" i="2"/>
  <c r="AV34" i="2"/>
  <c r="AU34" i="2"/>
  <c r="AW34" i="2"/>
  <c r="AS34" i="2"/>
  <c r="AR34" i="2"/>
  <c r="AT34" i="2"/>
  <c r="AP34" i="2"/>
  <c r="AO34" i="2"/>
  <c r="AQ34" i="2"/>
  <c r="AM34" i="2"/>
  <c r="AL34" i="2"/>
  <c r="AD34" i="2"/>
  <c r="AA34" i="2"/>
  <c r="X34" i="2"/>
  <c r="S34" i="2"/>
  <c r="R34" i="2"/>
  <c r="N34" i="2"/>
  <c r="AS33" i="2"/>
  <c r="AR33" i="2"/>
  <c r="AT33" i="2"/>
  <c r="AD33" i="2"/>
  <c r="AA33" i="2"/>
  <c r="X33" i="2"/>
  <c r="S33" i="2"/>
  <c r="R33" i="2"/>
  <c r="N33" i="2"/>
  <c r="AT32" i="2"/>
  <c r="AS32" i="2"/>
  <c r="AR32" i="2"/>
  <c r="AD32" i="2"/>
  <c r="X32" i="2"/>
  <c r="N32" i="2"/>
  <c r="AS31" i="2"/>
  <c r="AR31" i="2"/>
  <c r="AT31" i="2"/>
  <c r="AD31" i="2"/>
  <c r="N31" i="2"/>
  <c r="AS30" i="2"/>
  <c r="AR30" i="2"/>
  <c r="AT30" i="2"/>
  <c r="AD30" i="2"/>
  <c r="N30" i="2"/>
  <c r="AT28" i="2"/>
  <c r="AS28" i="2"/>
  <c r="AR28" i="2"/>
  <c r="AD28" i="2"/>
  <c r="N28" i="2"/>
  <c r="AS27" i="2"/>
  <c r="AR27" i="2"/>
  <c r="AT27" i="2"/>
  <c r="AD27" i="2"/>
  <c r="N27" i="2"/>
  <c r="AS26" i="2"/>
  <c r="AR26" i="2"/>
  <c r="AT26" i="2"/>
  <c r="AD26" i="2"/>
  <c r="N26" i="2"/>
  <c r="AS25" i="2"/>
  <c r="AR25" i="2"/>
  <c r="AT25" i="2"/>
  <c r="AD25" i="2"/>
  <c r="N25" i="2"/>
  <c r="AS24" i="2"/>
  <c r="AR24" i="2"/>
  <c r="AD24" i="2"/>
  <c r="N24" i="2"/>
  <c r="AS23" i="2"/>
  <c r="AR23" i="2"/>
  <c r="AD23" i="2"/>
  <c r="N23" i="2"/>
  <c r="AS22" i="2"/>
  <c r="AR22" i="2"/>
  <c r="AT22" i="2"/>
  <c r="AD22" i="2"/>
  <c r="N22" i="2"/>
  <c r="AT21" i="2"/>
  <c r="AS21" i="2"/>
  <c r="AR21" i="2"/>
  <c r="AD21" i="2"/>
  <c r="N21" i="2"/>
  <c r="AS20" i="2"/>
  <c r="AR20" i="2"/>
  <c r="AT20" i="2"/>
  <c r="AD20" i="2"/>
  <c r="N20" i="2"/>
  <c r="AS19" i="2"/>
  <c r="AR19" i="2"/>
  <c r="AD19" i="2"/>
  <c r="N19" i="2"/>
  <c r="AT18" i="2"/>
  <c r="AS18" i="2"/>
  <c r="AR18" i="2"/>
  <c r="AD18" i="2"/>
  <c r="N18" i="2"/>
  <c r="AS17" i="2"/>
  <c r="AR17" i="2"/>
  <c r="AT17" i="2"/>
  <c r="AD17" i="2"/>
  <c r="N17" i="2"/>
  <c r="AS16" i="2"/>
  <c r="AR16" i="2"/>
  <c r="AT16" i="2"/>
  <c r="AD16" i="2"/>
  <c r="N16" i="2"/>
  <c r="AS15" i="2"/>
  <c r="AR15" i="2"/>
  <c r="AD15" i="2"/>
  <c r="N15" i="2"/>
  <c r="AT14" i="2"/>
  <c r="AS14" i="2"/>
  <c r="AR14" i="2"/>
  <c r="AD14" i="2"/>
  <c r="N14" i="2"/>
  <c r="AS12" i="2"/>
  <c r="AR12" i="2"/>
  <c r="AT12" i="2"/>
  <c r="AI12" i="2"/>
  <c r="AH12" i="2"/>
  <c r="AJ12" i="2"/>
  <c r="AD12" i="2"/>
  <c r="N12" i="2"/>
  <c r="AV11" i="2"/>
  <c r="AU11" i="2"/>
  <c r="AS11" i="2"/>
  <c r="AR11" i="2"/>
  <c r="AT11" i="2"/>
  <c r="AP11" i="2"/>
  <c r="AO11" i="2"/>
  <c r="AQ11" i="2"/>
  <c r="AM11" i="2"/>
  <c r="AL11" i="2"/>
  <c r="AI11" i="2"/>
  <c r="AH11" i="2"/>
  <c r="AG11" i="2"/>
  <c r="AD11" i="2"/>
  <c r="AA11" i="2"/>
  <c r="X11" i="2"/>
  <c r="S11" i="2"/>
  <c r="R11" i="2"/>
  <c r="Q11" i="2"/>
  <c r="N11" i="2"/>
  <c r="K11" i="2"/>
  <c r="H11" i="2"/>
  <c r="T44" i="2"/>
  <c r="AN11" i="2"/>
  <c r="T56" i="2"/>
  <c r="T33" i="2"/>
  <c r="AQ39" i="2"/>
  <c r="AY43" i="2"/>
  <c r="T11" i="2"/>
  <c r="T53" i="2"/>
  <c r="T57" i="2"/>
  <c r="T59" i="2"/>
  <c r="T40" i="2"/>
  <c r="AW53" i="2"/>
  <c r="T34" i="2"/>
  <c r="T39" i="2"/>
  <c r="T48" i="2"/>
  <c r="T60" i="2"/>
  <c r="AN41" i="2"/>
  <c r="AN47" i="2"/>
  <c r="AN58" i="2"/>
  <c r="AY59" i="2"/>
  <c r="AY47" i="2"/>
  <c r="AN51" i="2"/>
  <c r="AN52" i="2"/>
  <c r="AJ48" i="2"/>
  <c r="AX41" i="2"/>
  <c r="AX44" i="2"/>
  <c r="AJ49" i="2"/>
  <c r="AJ57" i="2"/>
  <c r="AJ11" i="2"/>
  <c r="AW37" i="2"/>
  <c r="AW39" i="2"/>
  <c r="AJ40" i="2"/>
  <c r="AJ41" i="2"/>
  <c r="AJ44" i="2"/>
  <c r="AJ52" i="2"/>
  <c r="AW52" i="2"/>
  <c r="AJ60" i="2"/>
  <c r="AJ45" i="2"/>
  <c r="AW48" i="2"/>
  <c r="AY36" i="2"/>
  <c r="AY38" i="2"/>
  <c r="AJ39" i="2"/>
  <c r="AN40" i="2"/>
  <c r="AJ46" i="2"/>
  <c r="T49" i="2"/>
  <c r="AQ49" i="2"/>
  <c r="T51" i="2"/>
  <c r="AJ53" i="2"/>
  <c r="AQ57" i="2"/>
  <c r="AX35" i="2"/>
  <c r="AX36" i="2"/>
  <c r="AY40" i="2"/>
  <c r="AY57" i="2"/>
  <c r="AX11" i="2"/>
  <c r="AY34" i="2"/>
  <c r="AY35" i="2"/>
  <c r="AJ37" i="2"/>
  <c r="AX39" i="2"/>
  <c r="AY42" i="2"/>
  <c r="AT44" i="2"/>
  <c r="AX46" i="2"/>
  <c r="AJ50" i="2"/>
  <c r="AX54" i="2"/>
  <c r="AN34" i="2"/>
  <c r="T35" i="2"/>
  <c r="AN35" i="2"/>
  <c r="AW35" i="2"/>
  <c r="T36" i="2"/>
  <c r="AN37" i="2"/>
  <c r="AX37" i="2"/>
  <c r="AQ38" i="2"/>
  <c r="AY41" i="2"/>
  <c r="AQ45" i="2"/>
  <c r="AY46" i="2"/>
  <c r="AJ47" i="2"/>
  <c r="T50" i="2"/>
  <c r="AY54" i="2"/>
  <c r="T55" i="2"/>
  <c r="AQ56" i="2"/>
  <c r="AS62" i="2"/>
  <c r="AN53" i="2"/>
  <c r="AY55" i="2"/>
  <c r="AW56" i="2"/>
  <c r="T58" i="2"/>
  <c r="AN60" i="2"/>
  <c r="AR62" i="2"/>
  <c r="AD62" i="2"/>
  <c r="AY58" i="2"/>
  <c r="AY60" i="2"/>
  <c r="AQ62" i="2"/>
  <c r="AY11" i="2"/>
  <c r="AY39" i="2"/>
  <c r="AX62" i="2"/>
  <c r="AT62" i="2"/>
  <c r="AN36" i="2"/>
  <c r="AY37" i="2"/>
  <c r="T38" i="2"/>
  <c r="AQ40" i="2"/>
  <c r="AX40" i="2"/>
  <c r="AX42" i="2"/>
  <c r="AN43" i="2"/>
  <c r="AX43" i="2"/>
  <c r="AW43" i="2"/>
  <c r="T45" i="2"/>
  <c r="AY49" i="2"/>
  <c r="AX52" i="2"/>
  <c r="AQ53" i="2"/>
  <c r="AX53" i="2"/>
  <c r="AQ60" i="2"/>
  <c r="AX60" i="2"/>
  <c r="AX50" i="2"/>
  <c r="AT50" i="2"/>
  <c r="AT15" i="2"/>
  <c r="AT19" i="2"/>
  <c r="AT23" i="2"/>
  <c r="AT24" i="2"/>
  <c r="AX38" i="2"/>
  <c r="AN39" i="2"/>
  <c r="AY45" i="2"/>
  <c r="AY48" i="2"/>
  <c r="AX49" i="2"/>
  <c r="AZ49" i="2"/>
  <c r="AY51" i="2"/>
  <c r="AX55" i="2"/>
  <c r="AW55" i="2"/>
  <c r="AY56" i="2"/>
  <c r="AX58" i="2"/>
  <c r="AZ58" i="2"/>
  <c r="AN59" i="2"/>
  <c r="AX59" i="2"/>
  <c r="AZ59" i="2"/>
  <c r="AW59" i="2"/>
  <c r="AY62" i="2"/>
  <c r="AX47" i="2"/>
  <c r="AW47" i="2"/>
  <c r="AX51" i="2"/>
  <c r="AW51" i="2"/>
  <c r="AW11" i="2"/>
  <c r="AX34" i="2"/>
  <c r="AQ37" i="2"/>
  <c r="AT37" i="2"/>
  <c r="AJ42" i="2"/>
  <c r="AY44" i="2"/>
  <c r="AX45" i="2"/>
  <c r="AQ48" i="2"/>
  <c r="AX48" i="2"/>
  <c r="AY50" i="2"/>
  <c r="AW50" i="2"/>
  <c r="AY52" i="2"/>
  <c r="AQ52" i="2"/>
  <c r="AY53" i="2"/>
  <c r="AJ54" i="2"/>
  <c r="AN55" i="2"/>
  <c r="AX56" i="2"/>
  <c r="AX57" i="2"/>
  <c r="AT41" i="2"/>
  <c r="AW42" i="2"/>
  <c r="AT45" i="2"/>
  <c r="AW46" i="2"/>
  <c r="AT49" i="2"/>
  <c r="AW54" i="2"/>
  <c r="AW58" i="2"/>
  <c r="R62" i="2"/>
  <c r="T62" i="2"/>
  <c r="AZ37" i="2"/>
  <c r="AZ39" i="2"/>
  <c r="AZ41" i="2"/>
  <c r="AZ60" i="2"/>
  <c r="AZ43" i="2"/>
  <c r="AZ36" i="2"/>
  <c r="AZ42" i="2"/>
  <c r="AZ34" i="2"/>
  <c r="AZ47" i="2"/>
  <c r="AZ55" i="2"/>
  <c r="AZ40" i="2"/>
  <c r="AZ11" i="2"/>
  <c r="AZ48" i="2"/>
  <c r="AZ44" i="2"/>
  <c r="AZ45" i="2"/>
  <c r="AZ51" i="2"/>
  <c r="AZ38" i="2"/>
  <c r="AZ57" i="2"/>
  <c r="AZ35" i="2"/>
  <c r="AZ46" i="2"/>
  <c r="AZ54" i="2"/>
  <c r="AZ53" i="2"/>
  <c r="AZ56" i="2"/>
  <c r="AZ50" i="2"/>
  <c r="AZ52" i="2"/>
  <c r="AZ62" i="2"/>
</calcChain>
</file>

<file path=xl/sharedStrings.xml><?xml version="1.0" encoding="utf-8"?>
<sst xmlns="http://schemas.openxmlformats.org/spreadsheetml/2006/main" count="290" uniqueCount="175">
  <si>
    <t>Illinois Community College Board</t>
  </si>
  <si>
    <t>BY TERM AND ENROLLMENT STATUS</t>
  </si>
  <si>
    <t>PART-TIME</t>
  </si>
  <si>
    <t>FULL-TIME</t>
  </si>
  <si>
    <t>TOTAL</t>
  </si>
  <si>
    <t>Summer</t>
  </si>
  <si>
    <t>%</t>
  </si>
  <si>
    <t>Fall</t>
  </si>
  <si>
    <t>Winter</t>
  </si>
  <si>
    <t>Spring</t>
  </si>
  <si>
    <t>Total</t>
  </si>
  <si>
    <t>Attempted</t>
  </si>
  <si>
    <t>Earned</t>
  </si>
  <si>
    <t>Black Hawk</t>
  </si>
  <si>
    <t>Chicago</t>
  </si>
  <si>
    <t>(0)</t>
  </si>
  <si>
    <t>(--)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</si>
  <si>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</si>
  <si>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</si>
  <si>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</si>
  <si>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</si>
  <si>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</si>
  <si>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</si>
  <si>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</si>
  <si>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</si>
  <si>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</si>
  <si>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</si>
  <si>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</si>
  <si>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</si>
  <si>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</si>
  <si>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</si>
  <si>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</si>
  <si>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</si>
  <si>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</si>
  <si>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</si>
  <si>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</si>
  <si>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</si>
  <si>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</si>
  <si>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</si>
  <si>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</si>
  <si>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</si>
  <si>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</si>
  <si>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</si>
  <si>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</si>
  <si>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</si>
  <si>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</si>
  <si>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</si>
  <si>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</si>
  <si>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</si>
  <si>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</si>
  <si>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</si>
  <si>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</si>
  <si>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</si>
  <si>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</si>
  <si>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</si>
  <si>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</si>
  <si>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</si>
  <si>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</si>
  <si>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</si>
  <si>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</si>
  <si>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>College of DuPage</t>
  </si>
  <si>
    <t xml:space="preserve">Black Hawk </t>
  </si>
  <si>
    <t>Danville Area</t>
  </si>
  <si>
    <t>City Colleges of Chicago</t>
  </si>
  <si>
    <t>Chicago Kennedy-King</t>
  </si>
  <si>
    <t xml:space="preserve">   Kennedy-King</t>
  </si>
  <si>
    <t>Chicago Washington</t>
  </si>
  <si>
    <t xml:space="preserve">   Harold Washington</t>
  </si>
  <si>
    <t>Chicago Malcolm X</t>
  </si>
  <si>
    <t xml:space="preserve">   Malcolm X</t>
  </si>
  <si>
    <t>Chicago Truman</t>
  </si>
  <si>
    <t xml:space="preserve">   Harry S Truman</t>
  </si>
  <si>
    <t>Chicago Olive-Harvey</t>
  </si>
  <si>
    <t xml:space="preserve">   Olive-Harvey</t>
  </si>
  <si>
    <t>Chicago Daley</t>
  </si>
  <si>
    <t xml:space="preserve">   Richard J. Daley</t>
  </si>
  <si>
    <t>Chicago Wright</t>
  </si>
  <si>
    <t xml:space="preserve">   Wilbur Wright</t>
  </si>
  <si>
    <t>Carl Sandburg</t>
  </si>
  <si>
    <t>Southwestern Illinois</t>
  </si>
  <si>
    <t>Joliet Junior</t>
  </si>
  <si>
    <t>McHenry County</t>
  </si>
  <si>
    <t xml:space="preserve">Illinois Eastern 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</si>
  <si>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</si>
  <si>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</si>
  <si>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</si>
  <si>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</si>
  <si>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</si>
  <si>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</si>
  <si>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Illinois Eastern Frontier</t>
  </si>
  <si>
    <t xml:space="preserve">   Frontier</t>
  </si>
  <si>
    <t>John A. Logan</t>
  </si>
  <si>
    <t>College of Lake County</t>
  </si>
  <si>
    <t>Southeastern Illinois</t>
  </si>
  <si>
    <t>Lewis and Clark</t>
  </si>
  <si>
    <t>John Wood</t>
  </si>
  <si>
    <t>Totals</t>
  </si>
  <si>
    <t>SOURCE OF DATA: ICCB Centralized Data System--Annual Enrollment (A1) Data</t>
  </si>
  <si>
    <t>Table III-25</t>
  </si>
  <si>
    <t xml:space="preserve">HOURS ATTEMPTED VS HOURS EARNED </t>
  </si>
  <si>
    <t>Dist.</t>
  </si>
  <si>
    <t>No.</t>
  </si>
  <si>
    <t>District/College</t>
  </si>
  <si>
    <t>FISCAL YEAR 2021</t>
  </si>
  <si>
    <t>(73,256)</t>
  </si>
  <si>
    <t>(58,459)</t>
  </si>
  <si>
    <t>(79.8%)</t>
  </si>
  <si>
    <t>(140,705)</t>
  </si>
  <si>
    <t>(103,595)</t>
  </si>
  <si>
    <t>(73.6%)</t>
  </si>
  <si>
    <t>(144,896)</t>
  </si>
  <si>
    <t>(109,683)</t>
  </si>
  <si>
    <t>(75.7%)</t>
  </si>
  <si>
    <t>(358,856)</t>
  </si>
  <si>
    <t>(271,736)</t>
  </si>
  <si>
    <t>(37,666)</t>
  </si>
  <si>
    <t>(32,492)</t>
  </si>
  <si>
    <t>(86.3%)</t>
  </si>
  <si>
    <t>(203,813)</t>
  </si>
  <si>
    <t>(154,929)</t>
  </si>
  <si>
    <t>(76.0%)</t>
  </si>
  <si>
    <t>(176,568)</t>
  </si>
  <si>
    <t>(138,908)</t>
  </si>
  <si>
    <t>(78.7%)</t>
  </si>
  <si>
    <t>(418,047)</t>
  </si>
  <si>
    <t>(326,328)</t>
  </si>
  <si>
    <t>(78.1%)</t>
  </si>
  <si>
    <t>(110,922)</t>
  </si>
  <si>
    <t>(90,950)</t>
  </si>
  <si>
    <t>(82.0%)</t>
  </si>
  <si>
    <t>(344,518)</t>
  </si>
  <si>
    <t>(258,524)</t>
  </si>
  <si>
    <t>(75.0%)</t>
  </si>
  <si>
    <t>(321,464)</t>
  </si>
  <si>
    <t>(248,590)</t>
  </si>
  <si>
    <t>(77.3%)</t>
  </si>
  <si>
    <t>(776,903)</t>
  </si>
  <si>
    <t>(598,064)</t>
  </si>
  <si>
    <t>(77.0%)</t>
  </si>
  <si>
    <t>(40,834)</t>
  </si>
  <si>
    <t>(37,567)</t>
  </si>
  <si>
    <t>(92.0%)</t>
  </si>
  <si>
    <t>(87,427)</t>
  </si>
  <si>
    <t>(79,275)</t>
  </si>
  <si>
    <t>(90.7%)</t>
  </si>
  <si>
    <t>(5,582)</t>
  </si>
  <si>
    <t>(5,038)</t>
  </si>
  <si>
    <t>(90.3%)</t>
  </si>
  <si>
    <t>(14,377)</t>
  </si>
  <si>
    <t>(13,097)</t>
  </si>
  <si>
    <t>(91.1%)</t>
  </si>
  <si>
    <t>(17,355)</t>
  </si>
  <si>
    <t>(16,144)</t>
  </si>
  <si>
    <t>(93.0%)</t>
  </si>
  <si>
    <t>(37,314)</t>
  </si>
  <si>
    <t>(34,278)</t>
  </si>
  <si>
    <t>(91.9%)</t>
  </si>
  <si>
    <t>(1,328)</t>
  </si>
  <si>
    <t>(1,155)</t>
  </si>
  <si>
    <t>(87.0%)</t>
  </si>
  <si>
    <t>(25,307)</t>
  </si>
  <si>
    <t>(22,419)</t>
  </si>
  <si>
    <t>(88.6%)</t>
  </si>
  <si>
    <t>(23,479)</t>
  </si>
  <si>
    <t>(21,424)</t>
  </si>
  <si>
    <t>(91.2%)</t>
  </si>
  <si>
    <t>(50,113)</t>
  </si>
  <si>
    <t>(44,997)</t>
  </si>
  <si>
    <t>(89.8%)</t>
  </si>
  <si>
    <t>(6,910)</t>
  </si>
  <si>
    <t>(6,193)</t>
  </si>
  <si>
    <t>(89.6%)</t>
  </si>
  <si>
    <t>(39,684)</t>
  </si>
  <si>
    <t>(35,516)</t>
  </si>
  <si>
    <t>(89.5%)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</si>
</sst>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\ #,##0"/>
    <numFmt numFmtId="166" formatCode="00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9" fontId="5" fillId="0" borderId="0" applyFont="0" applyFill="0" applyBorder="0" applyAlignment="0" applyProtection="0"/>
    <xf numFmtId="3" fontId="5" fillId="0" borderId="0"/>
    <xf numFmtId="165" fontId="5" fillId="0" borderId="0"/>
    <xf numFmtId="14" fontId="5" fillId="0" borderId="0"/>
    <xf numFmtId="2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</cellStyleXfs>
  <cellXfs count="35">
    <xf numFmtId="0" fontId="0" fillId="0" borderId="0" xfId="0"/>
    <xf numFmtId="164" fontId="6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3" fontId="0" fillId="0" borderId="0" xfId="0" quotePrefix="1" applyNumberFormat="1" applyFont="1" applyFill="1" applyBorder="1" applyAlignment="1">
      <alignment horizontal="right"/>
    </xf>
    <xf numFmtId="164" fontId="0" fillId="0" borderId="0" xfId="1" quotePrefix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Continuous"/>
    </xf>
    <xf numFmtId="1" fontId="0" fillId="0" borderId="0" xfId="0" applyNumberFormat="1" applyFont="1" applyFill="1" applyAlignment="1">
      <alignment horizontal="centerContinuous"/>
    </xf>
    <xf numFmtId="0" fontId="0" fillId="0" borderId="0" xfId="0" applyFont="1" applyFill="1"/>
    <xf numFmtId="0" fontId="0" fillId="0" borderId="0" xfId="0" applyFont="1" applyFill="1" applyBorder="1"/>
    <xf numFmtId="1" fontId="0" fillId="0" borderId="0" xfId="0" applyNumberFormat="1" applyFont="1" applyFill="1" applyBorder="1"/>
    <xf numFmtId="0" fontId="0" fillId="0" borderId="1" xfId="0" applyFont="1" applyFill="1" applyBorder="1"/>
    <xf numFmtId="1" fontId="0" fillId="0" borderId="0" xfId="0" applyNumberFormat="1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0" fillId="0" borderId="1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Border="1"/>
    <xf numFmtId="0" fontId="0" fillId="0" borderId="0" xfId="0" applyFont="1" applyFill="1" applyBorder="1" applyAlignment="1">
      <alignment horizontal="left" indent="1"/>
    </xf>
    <xf numFmtId="3" fontId="0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0" xfId="0" applyNumberFormat="1" applyFont="1" applyFill="1"/>
    <xf numFmtId="3" fontId="0" fillId="0" borderId="0" xfId="0" applyNumberFormat="1" applyFont="1" applyFill="1"/>
    <xf numFmtId="0" fontId="6" fillId="0" borderId="0" xfId="0" applyFont="1" applyBorder="1"/>
    <xf numFmtId="166" fontId="0" fillId="0" borderId="0" xfId="0" applyNumberFormat="1" applyFont="1" applyBorder="1"/>
    <xf numFmtId="164" fontId="0" fillId="0" borderId="1" xfId="1" quotePrefix="1" applyNumberFormat="1" applyFont="1" applyFill="1" applyBorder="1" applyAlignment="1">
      <alignment horizontal="right"/>
    </xf>
  </cellXfs>
  <cellStyles count="16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Normal 4 2" xfId="10" xr:uid="{00000000-0005-0000-0000-000008000000}"/>
    <cellStyle name="Normal 4 3" xfId="13" xr:uid="{00000000-0005-0000-0000-000009000000}"/>
    <cellStyle name="Normal 5" xfId="9" xr:uid="{00000000-0005-0000-0000-00000A000000}"/>
    <cellStyle name="Normal 5 2" xfId="12" xr:uid="{00000000-0005-0000-0000-00000B000000}"/>
    <cellStyle name="Normal 6" xfId="11" xr:uid="{00000000-0005-0000-0000-00000C000000}"/>
    <cellStyle name="Normal 7" xfId="14" xr:uid="{00000000-0005-0000-0000-00000D000000}"/>
    <cellStyle name="Normal 8" xfId="15" xr:uid="{FB8467B8-6274-42A4-AE5B-08CDE9B64EE9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474345</xdr:colOff>
      <xdr:row>3</xdr:row>
      <xdr:rowOff>135107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9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ColWidth="9.109375" defaultRowHeight="13.2"/>
  <cols>
    <col min="1" max="1" width="7.44140625" style="23" hidden="1" customWidth="1"/>
    <col min="2" max="2" width="3" style="23" hidden="1" customWidth="1"/>
    <col min="3" max="3" width="26.88671875" style="23" hidden="1" customWidth="1"/>
    <col min="4" max="4" width="6.44140625" style="9" customWidth="1"/>
    <col min="5" max="5" width="21" style="9" customWidth="1"/>
    <col min="6" max="7" width="12.33203125" style="9" customWidth="1"/>
    <col min="8" max="8" width="9.33203125" style="9" customWidth="1"/>
    <col min="9" max="10" width="12.33203125" style="9" customWidth="1"/>
    <col min="11" max="11" width="9.33203125" style="9" customWidth="1"/>
    <col min="12" max="13" width="12.33203125" style="9" customWidth="1"/>
    <col min="14" max="14" width="9.33203125" style="9" customWidth="1"/>
    <col min="15" max="16" width="12.33203125" style="9" customWidth="1"/>
    <col min="17" max="17" width="9.33203125" style="9" customWidth="1"/>
    <col min="18" max="19" width="12.33203125" style="9" customWidth="1"/>
    <col min="20" max="20" width="9.33203125" style="9" customWidth="1"/>
    <col min="21" max="21" width="1.5546875" style="9" customWidth="1"/>
    <col min="22" max="23" width="12.33203125" style="9" customWidth="1"/>
    <col min="24" max="24" width="9.33203125" style="9" customWidth="1"/>
    <col min="25" max="26" width="12.33203125" style="9" customWidth="1"/>
    <col min="27" max="27" width="9.33203125" style="9" customWidth="1"/>
    <col min="28" max="29" width="12.33203125" style="9" customWidth="1"/>
    <col min="30" max="30" width="9.33203125" style="9" customWidth="1"/>
    <col min="31" max="32" width="12.33203125" style="9" customWidth="1"/>
    <col min="33" max="33" width="9.33203125" style="9" customWidth="1"/>
    <col min="34" max="35" width="12.33203125" style="9" customWidth="1"/>
    <col min="36" max="36" width="9.33203125" style="9" customWidth="1"/>
    <col min="37" max="37" width="1.5546875" style="9" customWidth="1"/>
    <col min="38" max="39" width="12.33203125" style="9" customWidth="1"/>
    <col min="40" max="40" width="9.33203125" style="9" customWidth="1"/>
    <col min="41" max="42" width="12.33203125" style="9" customWidth="1"/>
    <col min="43" max="43" width="9.33203125" style="9" customWidth="1"/>
    <col min="44" max="45" width="12.33203125" style="9" customWidth="1"/>
    <col min="46" max="46" width="9.33203125" style="9" customWidth="1"/>
    <col min="47" max="48" width="12.33203125" style="9" customWidth="1"/>
    <col min="49" max="49" width="9.33203125" style="9" customWidth="1"/>
    <col min="50" max="51" width="12.33203125" style="9" customWidth="1"/>
    <col min="52" max="52" width="9.33203125" style="9" customWidth="1"/>
    <col min="53" max="53" width="1.5546875" style="9" customWidth="1"/>
    <col min="54" max="16384" width="9.109375" style="9"/>
  </cols>
  <sheetData>
    <row r="1" spans="1:52">
      <c r="A1" s="23" t="s">
        <v>54</v>
      </c>
      <c r="D1" s="7" t="s">
        <v>0</v>
      </c>
      <c r="E1" s="7"/>
      <c r="F1" s="8"/>
      <c r="G1" s="8"/>
      <c r="H1" s="7"/>
      <c r="I1" s="8"/>
      <c r="J1" s="8"/>
      <c r="K1" s="7"/>
      <c r="L1" s="8"/>
      <c r="M1" s="8"/>
      <c r="N1" s="7"/>
      <c r="O1" s="8"/>
      <c r="P1" s="8"/>
      <c r="Q1" s="7"/>
      <c r="R1" s="8"/>
      <c r="S1" s="8"/>
      <c r="T1" s="7"/>
      <c r="V1" s="8"/>
      <c r="W1" s="8"/>
      <c r="X1" s="7"/>
      <c r="Y1" s="8"/>
      <c r="Z1" s="8"/>
      <c r="AA1" s="7"/>
      <c r="AB1" s="8"/>
      <c r="AC1" s="8"/>
      <c r="AD1" s="7"/>
      <c r="AE1" s="8"/>
      <c r="AF1" s="8"/>
      <c r="AG1" s="7"/>
      <c r="AH1" s="8"/>
      <c r="AI1" s="8"/>
      <c r="AJ1" s="7"/>
      <c r="AL1" s="8"/>
      <c r="AM1" s="8"/>
      <c r="AN1" s="7"/>
      <c r="AO1" s="8"/>
      <c r="AP1" s="8"/>
      <c r="AQ1" s="7"/>
      <c r="AR1" s="8"/>
      <c r="AS1" s="8"/>
      <c r="AT1" s="7"/>
      <c r="AU1" s="8"/>
      <c r="AV1" s="8"/>
      <c r="AW1" s="7"/>
      <c r="AX1" s="8"/>
      <c r="AY1" s="8"/>
      <c r="AZ1" s="7"/>
    </row>
    <row r="2" spans="1:52">
      <c r="A2" s="23" t="s">
        <v>55</v>
      </c>
      <c r="D2" s="7" t="s">
        <v>98</v>
      </c>
      <c r="E2" s="7"/>
      <c r="F2" s="8"/>
      <c r="G2" s="8"/>
      <c r="H2" s="7"/>
      <c r="I2" s="8"/>
      <c r="J2" s="8"/>
      <c r="K2" s="7"/>
      <c r="L2" s="8"/>
      <c r="M2" s="8"/>
      <c r="N2" s="7"/>
      <c r="O2" s="8"/>
      <c r="P2" s="8"/>
      <c r="Q2" s="7"/>
      <c r="R2" s="8"/>
      <c r="S2" s="8"/>
      <c r="T2" s="7"/>
      <c r="V2" s="8"/>
      <c r="W2" s="8"/>
      <c r="X2" s="7"/>
      <c r="Y2" s="8"/>
      <c r="Z2" s="8"/>
      <c r="AA2" s="7"/>
      <c r="AB2" s="8"/>
      <c r="AC2" s="8"/>
      <c r="AD2" s="7"/>
      <c r="AE2" s="8"/>
      <c r="AF2" s="8"/>
      <c r="AG2" s="7"/>
      <c r="AH2" s="8"/>
      <c r="AI2" s="8"/>
      <c r="AJ2" s="7"/>
      <c r="AL2" s="8"/>
      <c r="AM2" s="8"/>
      <c r="AN2" s="7"/>
      <c r="AO2" s="8"/>
      <c r="AP2" s="8"/>
      <c r="AQ2" s="7"/>
      <c r="AR2" s="8"/>
      <c r="AS2" s="8"/>
      <c r="AT2" s="7"/>
      <c r="AU2" s="8"/>
      <c r="AV2" s="8"/>
      <c r="AW2" s="7"/>
      <c r="AX2" s="8"/>
      <c r="AY2" s="8"/>
      <c r="AZ2" s="7"/>
    </row>
    <row r="3" spans="1:52">
      <c r="A3" s="23" t="s">
        <v>56</v>
      </c>
      <c r="D3" s="7" t="s">
        <v>99</v>
      </c>
      <c r="E3" s="7"/>
      <c r="F3" s="8"/>
      <c r="G3" s="8"/>
      <c r="H3" s="7"/>
      <c r="I3" s="8"/>
      <c r="J3" s="8"/>
      <c r="K3" s="7"/>
      <c r="L3" s="8"/>
      <c r="M3" s="8"/>
      <c r="N3" s="7"/>
      <c r="O3" s="8"/>
      <c r="P3" s="8"/>
      <c r="Q3" s="7"/>
      <c r="R3" s="8"/>
      <c r="S3" s="8"/>
      <c r="T3" s="7"/>
      <c r="V3" s="8"/>
      <c r="W3" s="8"/>
      <c r="X3" s="7"/>
      <c r="Y3" s="8"/>
      <c r="Z3" s="8"/>
      <c r="AA3" s="7"/>
      <c r="AB3" s="8"/>
      <c r="AC3" s="8"/>
      <c r="AD3" s="7"/>
      <c r="AE3" s="8"/>
      <c r="AF3" s="8"/>
      <c r="AG3" s="7"/>
      <c r="AH3" s="8"/>
      <c r="AI3" s="8"/>
      <c r="AJ3" s="7"/>
      <c r="AL3" s="8"/>
      <c r="AM3" s="8"/>
      <c r="AN3" s="7"/>
      <c r="AO3" s="8"/>
      <c r="AP3" s="8"/>
      <c r="AQ3" s="7"/>
      <c r="AR3" s="8"/>
      <c r="AS3" s="8"/>
      <c r="AT3" s="7"/>
      <c r="AU3" s="8"/>
      <c r="AV3" s="8"/>
      <c r="AW3" s="7"/>
      <c r="AX3" s="8"/>
      <c r="AY3" s="8"/>
      <c r="AZ3" s="7"/>
    </row>
    <row r="4" spans="1:52">
      <c r="D4" s="7" t="s">
        <v>1</v>
      </c>
      <c r="E4" s="7"/>
      <c r="F4" s="8"/>
      <c r="G4" s="8"/>
      <c r="H4" s="7"/>
      <c r="I4" s="8"/>
      <c r="J4" s="8"/>
      <c r="K4" s="7"/>
      <c r="L4" s="8"/>
      <c r="M4" s="8"/>
      <c r="N4" s="7"/>
      <c r="O4" s="8"/>
      <c r="P4" s="8"/>
      <c r="Q4" s="7"/>
      <c r="R4" s="8"/>
      <c r="S4" s="8"/>
      <c r="T4" s="7"/>
      <c r="V4" s="8"/>
      <c r="W4" s="8"/>
      <c r="X4" s="7"/>
      <c r="Y4" s="8"/>
      <c r="Z4" s="8"/>
      <c r="AA4" s="7"/>
      <c r="AB4" s="8"/>
      <c r="AC4" s="8"/>
      <c r="AD4" s="7"/>
      <c r="AE4" s="8"/>
      <c r="AF4" s="8"/>
      <c r="AG4" s="7"/>
      <c r="AH4" s="8"/>
      <c r="AI4" s="8"/>
      <c r="AJ4" s="7"/>
      <c r="AL4" s="8"/>
      <c r="AM4" s="8"/>
      <c r="AN4" s="7"/>
      <c r="AO4" s="8"/>
      <c r="AP4" s="8"/>
      <c r="AQ4" s="7"/>
      <c r="AR4" s="8"/>
      <c r="AS4" s="8"/>
      <c r="AT4" s="7"/>
      <c r="AU4" s="8"/>
      <c r="AV4" s="8"/>
      <c r="AW4" s="7"/>
      <c r="AX4" s="8"/>
      <c r="AY4" s="8"/>
      <c r="AZ4" s="7"/>
    </row>
    <row r="5" spans="1:52">
      <c r="A5" s="23" t="s">
        <v>57</v>
      </c>
      <c r="D5" s="7" t="s">
        <v>103</v>
      </c>
      <c r="E5" s="7"/>
      <c r="F5" s="8"/>
      <c r="G5" s="8"/>
      <c r="H5" s="7"/>
      <c r="I5" s="8"/>
      <c r="J5" s="8"/>
      <c r="K5" s="7"/>
      <c r="L5" s="8"/>
      <c r="M5" s="8"/>
      <c r="N5" s="7"/>
      <c r="O5" s="8"/>
      <c r="P5" s="8"/>
      <c r="Q5" s="7"/>
      <c r="R5" s="8"/>
      <c r="S5" s="8"/>
      <c r="T5" s="7"/>
      <c r="V5" s="8"/>
      <c r="W5" s="8"/>
      <c r="X5" s="7"/>
      <c r="Y5" s="8"/>
      <c r="Z5" s="8"/>
      <c r="AA5" s="7"/>
      <c r="AB5" s="8"/>
      <c r="AC5" s="8"/>
      <c r="AD5" s="7"/>
      <c r="AE5" s="8"/>
      <c r="AF5" s="8"/>
      <c r="AG5" s="7"/>
      <c r="AH5" s="8"/>
      <c r="AI5" s="8"/>
      <c r="AJ5" s="7"/>
      <c r="AL5" s="8"/>
      <c r="AM5" s="8"/>
      <c r="AN5" s="7"/>
      <c r="AO5" s="8"/>
      <c r="AP5" s="8"/>
      <c r="AQ5" s="7"/>
      <c r="AR5" s="8"/>
      <c r="AS5" s="8"/>
      <c r="AT5" s="7"/>
      <c r="AU5" s="8"/>
      <c r="AV5" s="8"/>
      <c r="AW5" s="7"/>
      <c r="AX5" s="8"/>
      <c r="AY5" s="8"/>
      <c r="AZ5" s="7"/>
    </row>
    <row r="6" spans="1:52">
      <c r="A6" s="23" t="s">
        <v>59</v>
      </c>
      <c r="D6" s="10"/>
      <c r="E6" s="10"/>
      <c r="F6" s="11"/>
      <c r="G6" s="11"/>
      <c r="H6" s="10"/>
      <c r="I6" s="11"/>
      <c r="J6" s="11"/>
      <c r="K6" s="10"/>
      <c r="L6" s="11"/>
      <c r="M6" s="11"/>
      <c r="N6" s="10"/>
      <c r="O6" s="11"/>
      <c r="P6" s="11"/>
      <c r="Q6" s="10"/>
      <c r="R6" s="11"/>
      <c r="S6" s="11"/>
      <c r="T6" s="12"/>
      <c r="V6" s="11"/>
      <c r="W6" s="11"/>
      <c r="X6" s="10"/>
      <c r="Y6" s="11"/>
      <c r="Z6" s="11"/>
      <c r="AA6" s="10"/>
      <c r="AB6" s="11"/>
      <c r="AC6" s="11"/>
      <c r="AD6" s="10"/>
      <c r="AE6" s="11"/>
      <c r="AF6" s="11"/>
      <c r="AG6" s="10"/>
      <c r="AH6" s="11"/>
      <c r="AI6" s="11"/>
      <c r="AJ6" s="12"/>
      <c r="AL6" s="11"/>
      <c r="AM6" s="11"/>
      <c r="AN6" s="10"/>
      <c r="AO6" s="11"/>
      <c r="AP6" s="11"/>
      <c r="AQ6" s="10"/>
      <c r="AR6" s="11"/>
      <c r="AS6" s="11"/>
      <c r="AT6" s="10"/>
      <c r="AU6" s="11"/>
      <c r="AV6" s="11"/>
      <c r="AW6" s="10"/>
      <c r="AX6" s="11"/>
      <c r="AY6" s="11"/>
      <c r="AZ6" s="12"/>
    </row>
    <row r="7" spans="1:52">
      <c r="D7" s="10"/>
      <c r="E7" s="10"/>
      <c r="F7" s="13" t="s">
        <v>2</v>
      </c>
      <c r="G7" s="13"/>
      <c r="H7" s="14"/>
      <c r="I7" s="13"/>
      <c r="J7" s="13"/>
      <c r="K7" s="14"/>
      <c r="L7" s="13"/>
      <c r="M7" s="13"/>
      <c r="N7" s="14"/>
      <c r="O7" s="13"/>
      <c r="P7" s="13"/>
      <c r="Q7" s="14"/>
      <c r="R7" s="13"/>
      <c r="S7" s="13"/>
      <c r="T7" s="15"/>
      <c r="V7" s="13" t="s">
        <v>3</v>
      </c>
      <c r="W7" s="13"/>
      <c r="X7" s="14"/>
      <c r="Y7" s="13"/>
      <c r="Z7" s="13"/>
      <c r="AA7" s="14"/>
      <c r="AB7" s="13"/>
      <c r="AC7" s="13"/>
      <c r="AD7" s="14"/>
      <c r="AE7" s="13"/>
      <c r="AF7" s="13"/>
      <c r="AG7" s="14"/>
      <c r="AH7" s="13"/>
      <c r="AI7" s="13"/>
      <c r="AJ7" s="15"/>
      <c r="AL7" s="13" t="s">
        <v>4</v>
      </c>
      <c r="AM7" s="13"/>
      <c r="AN7" s="14"/>
      <c r="AO7" s="13"/>
      <c r="AP7" s="13"/>
      <c r="AQ7" s="14"/>
      <c r="AR7" s="13"/>
      <c r="AS7" s="13"/>
      <c r="AT7" s="14"/>
      <c r="AU7" s="13"/>
      <c r="AV7" s="13"/>
      <c r="AW7" s="14"/>
      <c r="AX7" s="13"/>
      <c r="AY7" s="13"/>
      <c r="AZ7" s="15"/>
    </row>
    <row r="8" spans="1:52">
      <c r="D8" s="31" t="s">
        <v>100</v>
      </c>
      <c r="F8" s="13" t="s">
        <v>5</v>
      </c>
      <c r="G8" s="13"/>
      <c r="H8" s="16" t="s">
        <v>6</v>
      </c>
      <c r="I8" s="13" t="s">
        <v>7</v>
      </c>
      <c r="J8" s="13"/>
      <c r="K8" s="16" t="s">
        <v>6</v>
      </c>
      <c r="L8" s="13" t="s">
        <v>8</v>
      </c>
      <c r="M8" s="13"/>
      <c r="N8" s="16" t="s">
        <v>6</v>
      </c>
      <c r="O8" s="13" t="s">
        <v>9</v>
      </c>
      <c r="P8" s="13"/>
      <c r="Q8" s="16" t="s">
        <v>6</v>
      </c>
      <c r="R8" s="13" t="s">
        <v>10</v>
      </c>
      <c r="S8" s="13"/>
      <c r="T8" s="17" t="s">
        <v>6</v>
      </c>
      <c r="V8" s="13" t="s">
        <v>5</v>
      </c>
      <c r="W8" s="13"/>
      <c r="X8" s="16" t="s">
        <v>6</v>
      </c>
      <c r="Y8" s="13" t="s">
        <v>7</v>
      </c>
      <c r="Z8" s="13"/>
      <c r="AA8" s="16" t="s">
        <v>6</v>
      </c>
      <c r="AB8" s="13" t="s">
        <v>8</v>
      </c>
      <c r="AC8" s="13"/>
      <c r="AD8" s="16" t="s">
        <v>6</v>
      </c>
      <c r="AE8" s="13" t="s">
        <v>9</v>
      </c>
      <c r="AF8" s="13"/>
      <c r="AG8" s="16" t="s">
        <v>6</v>
      </c>
      <c r="AH8" s="13" t="s">
        <v>10</v>
      </c>
      <c r="AI8" s="13"/>
      <c r="AJ8" s="17" t="s">
        <v>6</v>
      </c>
      <c r="AL8" s="13" t="s">
        <v>5</v>
      </c>
      <c r="AM8" s="13"/>
      <c r="AN8" s="16" t="s">
        <v>6</v>
      </c>
      <c r="AO8" s="13" t="s">
        <v>7</v>
      </c>
      <c r="AP8" s="13"/>
      <c r="AQ8" s="16" t="s">
        <v>6</v>
      </c>
      <c r="AR8" s="13" t="s">
        <v>8</v>
      </c>
      <c r="AS8" s="13"/>
      <c r="AT8" s="16" t="s">
        <v>6</v>
      </c>
      <c r="AU8" s="13" t="s">
        <v>9</v>
      </c>
      <c r="AV8" s="13"/>
      <c r="AW8" s="16" t="s">
        <v>6</v>
      </c>
      <c r="AX8" s="13" t="s">
        <v>10</v>
      </c>
      <c r="AY8" s="13"/>
      <c r="AZ8" s="17" t="s">
        <v>6</v>
      </c>
    </row>
    <row r="9" spans="1:52" s="26" customFormat="1">
      <c r="A9" s="32"/>
      <c r="B9" s="32"/>
      <c r="C9" s="32"/>
      <c r="D9" s="30" t="s">
        <v>101</v>
      </c>
      <c r="E9" s="30" t="s">
        <v>102</v>
      </c>
      <c r="F9" s="27" t="s">
        <v>11</v>
      </c>
      <c r="G9" s="27" t="s">
        <v>12</v>
      </c>
      <c r="H9" s="28" t="s">
        <v>12</v>
      </c>
      <c r="I9" s="27" t="s">
        <v>11</v>
      </c>
      <c r="J9" s="27" t="s">
        <v>12</v>
      </c>
      <c r="K9" s="28" t="s">
        <v>12</v>
      </c>
      <c r="L9" s="27" t="s">
        <v>11</v>
      </c>
      <c r="M9" s="27" t="s">
        <v>12</v>
      </c>
      <c r="N9" s="28" t="s">
        <v>12</v>
      </c>
      <c r="O9" s="27" t="s">
        <v>11</v>
      </c>
      <c r="P9" s="27" t="s">
        <v>12</v>
      </c>
      <c r="Q9" s="28" t="s">
        <v>12</v>
      </c>
      <c r="R9" s="27" t="s">
        <v>11</v>
      </c>
      <c r="S9" s="27" t="s">
        <v>12</v>
      </c>
      <c r="T9" s="29" t="s">
        <v>12</v>
      </c>
      <c r="V9" s="27" t="s">
        <v>11</v>
      </c>
      <c r="W9" s="27" t="s">
        <v>12</v>
      </c>
      <c r="X9" s="28" t="s">
        <v>12</v>
      </c>
      <c r="Y9" s="27" t="s">
        <v>11</v>
      </c>
      <c r="Z9" s="27" t="s">
        <v>12</v>
      </c>
      <c r="AA9" s="28" t="s">
        <v>12</v>
      </c>
      <c r="AB9" s="27" t="s">
        <v>11</v>
      </c>
      <c r="AC9" s="27" t="s">
        <v>12</v>
      </c>
      <c r="AD9" s="28" t="s">
        <v>12</v>
      </c>
      <c r="AE9" s="27" t="s">
        <v>11</v>
      </c>
      <c r="AF9" s="27" t="s">
        <v>12</v>
      </c>
      <c r="AG9" s="28" t="s">
        <v>12</v>
      </c>
      <c r="AH9" s="27" t="s">
        <v>11</v>
      </c>
      <c r="AI9" s="27" t="s">
        <v>12</v>
      </c>
      <c r="AJ9" s="29" t="s">
        <v>12</v>
      </c>
      <c r="AL9" s="27" t="s">
        <v>11</v>
      </c>
      <c r="AM9" s="27" t="s">
        <v>12</v>
      </c>
      <c r="AN9" s="28" t="s">
        <v>12</v>
      </c>
      <c r="AO9" s="27" t="s">
        <v>11</v>
      </c>
      <c r="AP9" s="27" t="s">
        <v>12</v>
      </c>
      <c r="AQ9" s="28" t="s">
        <v>12</v>
      </c>
      <c r="AR9" s="27" t="s">
        <v>11</v>
      </c>
      <c r="AS9" s="27" t="s">
        <v>12</v>
      </c>
      <c r="AT9" s="28" t="s">
        <v>12</v>
      </c>
      <c r="AU9" s="27" t="s">
        <v>11</v>
      </c>
      <c r="AV9" s="27" t="s">
        <v>12</v>
      </c>
      <c r="AW9" s="28" t="s">
        <v>12</v>
      </c>
      <c r="AX9" s="27" t="s">
        <v>11</v>
      </c>
      <c r="AY9" s="27" t="s">
        <v>12</v>
      </c>
      <c r="AZ9" s="29" t="s">
        <v>12</v>
      </c>
    </row>
    <row r="10" spans="1:52">
      <c r="D10" s="10"/>
      <c r="E10" s="10"/>
      <c r="F10" s="11"/>
      <c r="G10" s="11"/>
      <c r="H10" s="10"/>
      <c r="I10" s="11"/>
      <c r="J10" s="11"/>
      <c r="K10" s="10"/>
      <c r="L10" s="11"/>
      <c r="M10" s="11"/>
      <c r="N10" s="10"/>
      <c r="O10" s="11"/>
      <c r="P10" s="11"/>
      <c r="Q10" s="10"/>
      <c r="R10" s="11"/>
      <c r="S10" s="11"/>
      <c r="T10" s="12"/>
      <c r="V10" s="11"/>
      <c r="W10" s="11"/>
      <c r="X10" s="10"/>
      <c r="Y10" s="11"/>
      <c r="Z10" s="11"/>
      <c r="AA10" s="10"/>
      <c r="AB10" s="11"/>
      <c r="AC10" s="11"/>
      <c r="AD10" s="10"/>
      <c r="AE10" s="11"/>
      <c r="AF10" s="11"/>
      <c r="AG10" s="10"/>
      <c r="AH10" s="11"/>
      <c r="AI10" s="11"/>
      <c r="AJ10" s="12"/>
      <c r="AL10" s="11"/>
      <c r="AM10" s="11"/>
      <c r="AN10" s="10"/>
      <c r="AO10" s="11"/>
      <c r="AP10" s="11"/>
      <c r="AQ10" s="10"/>
      <c r="AR10" s="11"/>
      <c r="AS10" s="11"/>
      <c r="AT10" s="10"/>
      <c r="AU10" s="11"/>
      <c r="AV10" s="11"/>
      <c r="AW10" s="10"/>
      <c r="AX10" s="11"/>
      <c r="AY10" s="11"/>
      <c r="AZ10" s="12"/>
    </row>
    <row r="11" spans="1:52">
      <c r="A11" s="23">
        <v>503</v>
      </c>
      <c r="B11" s="33">
        <v>1</v>
      </c>
      <c r="C11" s="10" t="s">
        <v>61</v>
      </c>
      <c r="D11" s="18">
        <v>503</v>
      </c>
      <c r="E11" s="23" t="s">
        <v>13</v>
      </c>
      <c r="F11" s="19">
        <v>4848.8</v>
      </c>
      <c r="G11" s="19">
        <v>3947.4</v>
      </c>
      <c r="H11" s="20">
        <f>IF(F11=0,"--",G11/F11)</f>
        <v>0.81409833360831541</v>
      </c>
      <c r="I11" s="19">
        <v>17214.099999999999</v>
      </c>
      <c r="J11" s="19">
        <v>12234.2</v>
      </c>
      <c r="K11" s="20">
        <f>IF(I11=0,"--",J11/I11)</f>
        <v>0.7107080823278592</v>
      </c>
      <c r="L11" s="19">
        <v>0</v>
      </c>
      <c r="M11" s="19">
        <v>0</v>
      </c>
      <c r="N11" s="20" t="str">
        <f>IF(L11=0,"--",M11/L11)</f>
        <v>--</v>
      </c>
      <c r="O11" s="19">
        <v>15624.6</v>
      </c>
      <c r="P11" s="19">
        <v>11022.1</v>
      </c>
      <c r="Q11" s="20">
        <f>IF(O11=0,"--",P11/O11)</f>
        <v>0.7054324590709522</v>
      </c>
      <c r="R11" s="19">
        <f>SUM(O11,L11,I11,F11)</f>
        <v>37687.5</v>
      </c>
      <c r="S11" s="19">
        <f>SUM(P11,M11,J11,G11)</f>
        <v>27203.700000000004</v>
      </c>
      <c r="T11" s="21">
        <f>IF(R11=0,"--",S11/R11)</f>
        <v>0.72182288557213947</v>
      </c>
      <c r="U11" s="22"/>
      <c r="V11" s="19">
        <v>608.20000000000005</v>
      </c>
      <c r="W11" s="19">
        <v>498.2</v>
      </c>
      <c r="X11" s="20">
        <f>IF(V11=0,"--",W11/V11)</f>
        <v>0.81913844130220315</v>
      </c>
      <c r="Y11" s="19">
        <v>21578.1</v>
      </c>
      <c r="Z11" s="19">
        <v>15826.3</v>
      </c>
      <c r="AA11" s="20">
        <f>IF(Y11=0,"--",Z11/Y11)</f>
        <v>0.73344270348177087</v>
      </c>
      <c r="AB11" s="19">
        <v>0</v>
      </c>
      <c r="AC11" s="19">
        <v>0</v>
      </c>
      <c r="AD11" s="20" t="str">
        <f>IF(AB11=0,"--",AC11/AB11)</f>
        <v>--</v>
      </c>
      <c r="AE11" s="19">
        <v>18930.599999999999</v>
      </c>
      <c r="AF11" s="19">
        <v>14541.3</v>
      </c>
      <c r="AG11" s="20">
        <f>IF(AE11=0,"--",AF11/AE11)</f>
        <v>0.76813730151183801</v>
      </c>
      <c r="AH11" s="19">
        <f>SUM(AE11,AB11,Y11,V11)</f>
        <v>41116.899999999994</v>
      </c>
      <c r="AI11" s="19">
        <f>SUM(AF11,AC11,Z11,W11)</f>
        <v>30865.8</v>
      </c>
      <c r="AJ11" s="21">
        <f>IF(AH11=0,"--",AI11/AH11)</f>
        <v>0.75068402530346412</v>
      </c>
      <c r="AK11" s="22"/>
      <c r="AL11" s="19">
        <f>SUM(V11,F11)</f>
        <v>5457</v>
      </c>
      <c r="AM11" s="19">
        <f>SUM(W11,G11)</f>
        <v>4445.6000000000004</v>
      </c>
      <c r="AN11" s="20">
        <f>IF(AL11=0,"--",AM11/AL11)</f>
        <v>0.81466006963533089</v>
      </c>
      <c r="AO11" s="19">
        <f>SUM(Y11,I11)</f>
        <v>38792.199999999997</v>
      </c>
      <c r="AP11" s="19">
        <f>SUM(Z11,J11)</f>
        <v>28060.5</v>
      </c>
      <c r="AQ11" s="20">
        <f>IF(AO11=0,"--",AP11/AO11)</f>
        <v>0.72335417944844582</v>
      </c>
      <c r="AR11" s="19">
        <f>SUM(AB11,L11)</f>
        <v>0</v>
      </c>
      <c r="AS11" s="19">
        <f>SUM(AC11,M11)</f>
        <v>0</v>
      </c>
      <c r="AT11" s="20" t="str">
        <f>IF(AR11=0,"--",AS11/AR11)</f>
        <v>--</v>
      </c>
      <c r="AU11" s="19">
        <f>SUM(AE11,O11)</f>
        <v>34555.199999999997</v>
      </c>
      <c r="AV11" s="19">
        <f>SUM(AF11,P11)</f>
        <v>25563.4</v>
      </c>
      <c r="AW11" s="20">
        <f>IF(AU11=0,"--",AV11/AU11)</f>
        <v>0.73978446080474147</v>
      </c>
      <c r="AX11" s="19">
        <f>SUM(AU11,AR11,AO11,AL11)</f>
        <v>78804.399999999994</v>
      </c>
      <c r="AY11" s="19">
        <f>SUM(AV11,AS11,AP11,AM11)</f>
        <v>58069.5</v>
      </c>
      <c r="AZ11" s="21">
        <f>IF(AX11=0,"--",AY11/AX11)</f>
        <v>0.73688144316814808</v>
      </c>
    </row>
    <row r="12" spans="1:52">
      <c r="A12" s="23">
        <v>518</v>
      </c>
      <c r="B12" s="33">
        <v>1</v>
      </c>
      <c r="C12" s="10" t="s">
        <v>44</v>
      </c>
      <c r="D12" s="18">
        <v>518</v>
      </c>
      <c r="E12" s="10" t="s">
        <v>78</v>
      </c>
      <c r="F12" s="19">
        <v>3034</v>
      </c>
      <c r="G12" s="19">
        <v>2676.5</v>
      </c>
      <c r="H12" s="20">
        <f t="shared" ref="H12:H34" si="0">IF(F12=0,"--",G12/F12)</f>
        <v>0.88216875411997364</v>
      </c>
      <c r="I12" s="19">
        <v>6426.75</v>
      </c>
      <c r="J12" s="19">
        <v>5513.25</v>
      </c>
      <c r="K12" s="20">
        <f t="shared" ref="K12:K34" si="1">IF(I12=0,"--",J12/I12)</f>
        <v>0.85785972692262813</v>
      </c>
      <c r="L12" s="19">
        <v>0</v>
      </c>
      <c r="M12" s="19">
        <v>0</v>
      </c>
      <c r="N12" s="20" t="str">
        <f>IF(L12=0,"--",M12/L12)</f>
        <v>--</v>
      </c>
      <c r="O12" s="19">
        <v>6257</v>
      </c>
      <c r="P12" s="19">
        <v>5465</v>
      </c>
      <c r="Q12" s="20">
        <f t="shared" ref="Q12:Q39" si="2">IF(O12=0,"--",P12/O12)</f>
        <v>0.87342176762026535</v>
      </c>
      <c r="R12" s="19">
        <f t="shared" ref="R12:R32" si="3">SUM(O12,L12,I12,F12)</f>
        <v>15717.75</v>
      </c>
      <c r="S12" s="19">
        <f t="shared" ref="S12:S32" si="4">SUM(P12,M12,J12,G12)</f>
        <v>13654.75</v>
      </c>
      <c r="T12" s="21">
        <f t="shared" ref="T12:T32" si="5">IF(R12=0,"--",S12/R12)</f>
        <v>0.86874711711281827</v>
      </c>
      <c r="U12" s="22"/>
      <c r="V12" s="19">
        <v>197.5</v>
      </c>
      <c r="W12" s="19">
        <v>163.5</v>
      </c>
      <c r="X12" s="20">
        <f t="shared" ref="X12:X31" si="6">IF(V12=0,"--",W12/V12)</f>
        <v>0.82784810126582276</v>
      </c>
      <c r="Y12" s="19">
        <v>9799</v>
      </c>
      <c r="Z12" s="19">
        <v>8284.5</v>
      </c>
      <c r="AA12" s="20">
        <f t="shared" ref="AA12:AA32" si="7">IF(Y12=0,"--",Z12/Y12)</f>
        <v>0.84544341259312172</v>
      </c>
      <c r="AB12" s="19">
        <v>0</v>
      </c>
      <c r="AC12" s="19">
        <v>0</v>
      </c>
      <c r="AD12" s="20" t="str">
        <f>IF(AB12=0,"--",AC12/AB12)</f>
        <v>--</v>
      </c>
      <c r="AE12" s="19">
        <v>8146.5</v>
      </c>
      <c r="AF12" s="19">
        <v>7127.5</v>
      </c>
      <c r="AG12" s="20">
        <f t="shared" ref="AG12:AG34" si="8">IF(AE12=0,"--",AF12/AE12)</f>
        <v>0.87491560792978584</v>
      </c>
      <c r="AH12" s="19">
        <f t="shared" ref="AH12:AI36" si="9">SUM(AE12,AB12,Y12,V12)</f>
        <v>18143</v>
      </c>
      <c r="AI12" s="19">
        <f t="shared" si="9"/>
        <v>15575.5</v>
      </c>
      <c r="AJ12" s="21">
        <f t="shared" ref="AJ12:AJ36" si="10">IF(AH12=0,"--",AI12/AH12)</f>
        <v>0.85848536625695859</v>
      </c>
      <c r="AK12" s="22"/>
      <c r="AL12" s="19">
        <f t="shared" ref="AL12:AL33" si="11">SUM(V12,F12)</f>
        <v>3231.5</v>
      </c>
      <c r="AM12" s="19">
        <f t="shared" ref="AM12:AM33" si="12">SUM(W12,G12)</f>
        <v>2840</v>
      </c>
      <c r="AN12" s="20">
        <f t="shared" ref="AN12:AN33" si="13">IF(AL12=0,"--",AM12/AL12)</f>
        <v>0.87884883181185203</v>
      </c>
      <c r="AO12" s="19">
        <f t="shared" ref="AO12:AO33" si="14">SUM(Y12,I12)</f>
        <v>16225.75</v>
      </c>
      <c r="AP12" s="19">
        <f t="shared" ref="AP12:AP33" si="15">SUM(Z12,J12)</f>
        <v>13797.75</v>
      </c>
      <c r="AQ12" s="20">
        <f t="shared" ref="AQ12:AQ33" si="16">IF(AO12=0,"--",AP12/AO12)</f>
        <v>0.85036130841409485</v>
      </c>
      <c r="AR12" s="19">
        <f t="shared" ref="AR12:AS38" si="17">SUM(AB12,L12)</f>
        <v>0</v>
      </c>
      <c r="AS12" s="19">
        <f t="shared" si="17"/>
        <v>0</v>
      </c>
      <c r="AT12" s="20" t="str">
        <f t="shared" ref="AT12:AT60" si="18">IF(AR12=0,"--",AS12/AR12)</f>
        <v>--</v>
      </c>
      <c r="AU12" s="19">
        <f t="shared" ref="AU12:AU33" si="19">SUM(AE12,O12)</f>
        <v>14403.5</v>
      </c>
      <c r="AV12" s="19">
        <f t="shared" ref="AV12:AV33" si="20">SUM(AF12,P12)</f>
        <v>12592.5</v>
      </c>
      <c r="AW12" s="20">
        <f t="shared" ref="AW12:AW33" si="21">IF(AU12=0,"--",AV12/AU12)</f>
        <v>0.87426667129517133</v>
      </c>
      <c r="AX12" s="19">
        <f t="shared" ref="AX12:AX33" si="22">SUM(AU12,AR12,AO12,AL12)</f>
        <v>33860.75</v>
      </c>
      <c r="AY12" s="19">
        <f t="shared" ref="AY12:AY33" si="23">SUM(AV12,AS12,AP12,AM12)</f>
        <v>29230.25</v>
      </c>
      <c r="AZ12" s="21">
        <f t="shared" ref="AZ12:AZ33" si="24">IF(AX12=0,"--",AY12/AX12)</f>
        <v>0.86324874670525609</v>
      </c>
    </row>
    <row r="13" spans="1:52">
      <c r="A13" s="23">
        <v>508</v>
      </c>
      <c r="B13" s="33">
        <v>0</v>
      </c>
      <c r="C13" s="23" t="s">
        <v>14</v>
      </c>
      <c r="D13" s="18">
        <v>508</v>
      </c>
      <c r="E13" s="10" t="s">
        <v>63</v>
      </c>
      <c r="F13" s="5" t="s">
        <v>104</v>
      </c>
      <c r="G13" s="5" t="s">
        <v>105</v>
      </c>
      <c r="H13" s="6" t="s">
        <v>106</v>
      </c>
      <c r="I13" s="5" t="s">
        <v>107</v>
      </c>
      <c r="J13" s="5" t="s">
        <v>108</v>
      </c>
      <c r="K13" s="6" t="s">
        <v>109</v>
      </c>
      <c r="L13" s="5" t="s">
        <v>15</v>
      </c>
      <c r="M13" s="5" t="s">
        <v>15</v>
      </c>
      <c r="N13" s="6" t="s">
        <v>16</v>
      </c>
      <c r="O13" s="5" t="s">
        <v>110</v>
      </c>
      <c r="P13" s="5" t="s">
        <v>111</v>
      </c>
      <c r="Q13" s="6" t="s">
        <v>112</v>
      </c>
      <c r="R13" s="5" t="s">
        <v>113</v>
      </c>
      <c r="S13" s="5" t="s">
        <v>114</v>
      </c>
      <c r="T13" s="34" t="s">
        <v>112</v>
      </c>
      <c r="U13" s="22"/>
      <c r="V13" s="5" t="s">
        <v>115</v>
      </c>
      <c r="W13" s="5" t="s">
        <v>116</v>
      </c>
      <c r="X13" s="6" t="s">
        <v>117</v>
      </c>
      <c r="Y13" s="5" t="s">
        <v>118</v>
      </c>
      <c r="Z13" s="5" t="s">
        <v>119</v>
      </c>
      <c r="AA13" s="6" t="s">
        <v>120</v>
      </c>
      <c r="AB13" s="5" t="s">
        <v>15</v>
      </c>
      <c r="AC13" s="5" t="s">
        <v>15</v>
      </c>
      <c r="AD13" s="6" t="s">
        <v>16</v>
      </c>
      <c r="AE13" s="5" t="s">
        <v>121</v>
      </c>
      <c r="AF13" s="5" t="s">
        <v>122</v>
      </c>
      <c r="AG13" s="6" t="s">
        <v>123</v>
      </c>
      <c r="AH13" s="5" t="s">
        <v>124</v>
      </c>
      <c r="AI13" s="5" t="s">
        <v>125</v>
      </c>
      <c r="AJ13" s="34" t="s">
        <v>126</v>
      </c>
      <c r="AK13" s="22"/>
      <c r="AL13" s="5" t="s">
        <v>127</v>
      </c>
      <c r="AM13" s="5" t="s">
        <v>128</v>
      </c>
      <c r="AN13" s="6" t="s">
        <v>129</v>
      </c>
      <c r="AO13" s="5" t="s">
        <v>130</v>
      </c>
      <c r="AP13" s="5" t="s">
        <v>131</v>
      </c>
      <c r="AQ13" s="6" t="s">
        <v>132</v>
      </c>
      <c r="AR13" s="5" t="s">
        <v>15</v>
      </c>
      <c r="AS13" s="5" t="s">
        <v>15</v>
      </c>
      <c r="AT13" s="6" t="s">
        <v>16</v>
      </c>
      <c r="AU13" s="5" t="s">
        <v>133</v>
      </c>
      <c r="AV13" s="5" t="s">
        <v>134</v>
      </c>
      <c r="AW13" s="6" t="s">
        <v>135</v>
      </c>
      <c r="AX13" s="5" t="s">
        <v>136</v>
      </c>
      <c r="AY13" s="5" t="s">
        <v>137</v>
      </c>
      <c r="AZ13" s="34" t="s">
        <v>138</v>
      </c>
    </row>
    <row r="14" spans="1:52">
      <c r="A14" s="23">
        <v>508</v>
      </c>
      <c r="B14" s="33">
        <v>2</v>
      </c>
      <c r="C14" s="10" t="s">
        <v>66</v>
      </c>
      <c r="D14" s="24"/>
      <c r="E14" s="10" t="s">
        <v>67</v>
      </c>
      <c r="F14" s="19">
        <v>12767</v>
      </c>
      <c r="G14" s="19">
        <v>10612</v>
      </c>
      <c r="H14" s="20">
        <f t="shared" si="0"/>
        <v>0.83120545155478964</v>
      </c>
      <c r="I14" s="19">
        <v>23428</v>
      </c>
      <c r="J14" s="19">
        <v>17002</v>
      </c>
      <c r="K14" s="20">
        <f t="shared" si="1"/>
        <v>0.72571282226395761</v>
      </c>
      <c r="L14" s="19">
        <v>0</v>
      </c>
      <c r="M14" s="19">
        <v>0</v>
      </c>
      <c r="N14" s="20" t="str">
        <f t="shared" ref="N14:N28" si="25">IF(L14=0,"--",M14/L14)</f>
        <v>--</v>
      </c>
      <c r="O14" s="19">
        <v>23760.5</v>
      </c>
      <c r="P14" s="19">
        <v>17720.5</v>
      </c>
      <c r="Q14" s="20">
        <f t="shared" si="2"/>
        <v>0.74579659518949515</v>
      </c>
      <c r="R14" s="19">
        <f t="shared" si="3"/>
        <v>59955.5</v>
      </c>
      <c r="S14" s="19">
        <f t="shared" si="4"/>
        <v>45334.5</v>
      </c>
      <c r="T14" s="21">
        <f t="shared" si="5"/>
        <v>0.75613580071886655</v>
      </c>
      <c r="U14" s="22"/>
      <c r="V14" s="19">
        <v>3292</v>
      </c>
      <c r="W14" s="19">
        <v>2593</v>
      </c>
      <c r="X14" s="20">
        <f t="shared" si="6"/>
        <v>0.7876670716889429</v>
      </c>
      <c r="Y14" s="19">
        <v>37856</v>
      </c>
      <c r="Z14" s="19">
        <v>26504</v>
      </c>
      <c r="AA14" s="20">
        <f t="shared" si="7"/>
        <v>0.70012679628064245</v>
      </c>
      <c r="AB14" s="19">
        <v>0</v>
      </c>
      <c r="AC14" s="19">
        <v>0</v>
      </c>
      <c r="AD14" s="20" t="str">
        <f t="shared" ref="AD14:AD28" si="26">IF(AB14=0,"--",AC14/AB14)</f>
        <v>--</v>
      </c>
      <c r="AE14" s="19">
        <v>29233</v>
      </c>
      <c r="AF14" s="19">
        <v>21674</v>
      </c>
      <c r="AG14" s="20">
        <f t="shared" si="8"/>
        <v>0.74142236513529236</v>
      </c>
      <c r="AH14" s="19">
        <f t="shared" ref="AH14:AH34" si="27">SUM(AE14,AB14,Y14,V14)</f>
        <v>70381</v>
      </c>
      <c r="AI14" s="19">
        <f t="shared" ref="AI14:AI34" si="28">SUM(AF14,AC14,Z14,W14)</f>
        <v>50771</v>
      </c>
      <c r="AJ14" s="21">
        <f t="shared" ref="AJ14:AJ34" si="29">IF(AH14=0,"--",AI14/AH14)</f>
        <v>0.72137366618831789</v>
      </c>
      <c r="AK14" s="22"/>
      <c r="AL14" s="19">
        <f t="shared" si="11"/>
        <v>16059</v>
      </c>
      <c r="AM14" s="19">
        <f t="shared" si="12"/>
        <v>13205</v>
      </c>
      <c r="AN14" s="20">
        <f t="shared" si="13"/>
        <v>0.82228034124167138</v>
      </c>
      <c r="AO14" s="19">
        <f t="shared" si="14"/>
        <v>61284</v>
      </c>
      <c r="AP14" s="19">
        <f t="shared" si="15"/>
        <v>43506</v>
      </c>
      <c r="AQ14" s="20">
        <f t="shared" si="16"/>
        <v>0.70990796945369106</v>
      </c>
      <c r="AR14" s="19">
        <f t="shared" si="17"/>
        <v>0</v>
      </c>
      <c r="AS14" s="19">
        <f t="shared" si="17"/>
        <v>0</v>
      </c>
      <c r="AT14" s="20" t="str">
        <f t="shared" si="18"/>
        <v>--</v>
      </c>
      <c r="AU14" s="19">
        <f t="shared" si="19"/>
        <v>52993.5</v>
      </c>
      <c r="AV14" s="19">
        <f t="shared" si="20"/>
        <v>39394.5</v>
      </c>
      <c r="AW14" s="20">
        <f t="shared" si="21"/>
        <v>0.74338362251974299</v>
      </c>
      <c r="AX14" s="19">
        <f t="shared" si="22"/>
        <v>130336.5</v>
      </c>
      <c r="AY14" s="19">
        <f t="shared" si="23"/>
        <v>96105.5</v>
      </c>
      <c r="AZ14" s="21">
        <f t="shared" si="24"/>
        <v>0.73736443743694202</v>
      </c>
    </row>
    <row r="15" spans="1:52">
      <c r="A15" s="23">
        <v>508</v>
      </c>
      <c r="B15" s="33">
        <v>4</v>
      </c>
      <c r="C15" s="10" t="s">
        <v>70</v>
      </c>
      <c r="D15" s="24"/>
      <c r="E15" s="10" t="s">
        <v>71</v>
      </c>
      <c r="F15" s="19">
        <v>16913</v>
      </c>
      <c r="G15" s="19">
        <v>13599</v>
      </c>
      <c r="H15" s="20">
        <f t="shared" si="0"/>
        <v>0.80405605155797311</v>
      </c>
      <c r="I15" s="19">
        <v>23760</v>
      </c>
      <c r="J15" s="19">
        <v>18112</v>
      </c>
      <c r="K15" s="20">
        <f t="shared" si="1"/>
        <v>0.76228956228956224</v>
      </c>
      <c r="L15" s="19">
        <v>0</v>
      </c>
      <c r="M15" s="19">
        <v>0</v>
      </c>
      <c r="N15" s="20" t="str">
        <f t="shared" si="25"/>
        <v>--</v>
      </c>
      <c r="O15" s="19">
        <v>23628</v>
      </c>
      <c r="P15" s="19">
        <v>18733</v>
      </c>
      <c r="Q15" s="20">
        <f t="shared" si="2"/>
        <v>0.79283054003724396</v>
      </c>
      <c r="R15" s="19">
        <f t="shared" si="3"/>
        <v>64301</v>
      </c>
      <c r="S15" s="19">
        <f t="shared" si="4"/>
        <v>50444</v>
      </c>
      <c r="T15" s="21">
        <f t="shared" si="5"/>
        <v>0.78449790827514343</v>
      </c>
      <c r="U15" s="22"/>
      <c r="V15" s="19">
        <v>3244</v>
      </c>
      <c r="W15" s="19">
        <v>2784</v>
      </c>
      <c r="X15" s="20">
        <f t="shared" si="6"/>
        <v>0.85819975339087551</v>
      </c>
      <c r="Y15" s="19">
        <v>22728</v>
      </c>
      <c r="Z15" s="19">
        <v>18103</v>
      </c>
      <c r="AA15" s="20">
        <f t="shared" si="7"/>
        <v>0.79650651179162268</v>
      </c>
      <c r="AB15" s="19">
        <v>0</v>
      </c>
      <c r="AC15" s="19">
        <v>0</v>
      </c>
      <c r="AD15" s="20" t="str">
        <f t="shared" si="26"/>
        <v>--</v>
      </c>
      <c r="AE15" s="19">
        <v>21938.5</v>
      </c>
      <c r="AF15" s="19">
        <v>18196.5</v>
      </c>
      <c r="AG15" s="20">
        <f t="shared" si="8"/>
        <v>0.82943227659138041</v>
      </c>
      <c r="AH15" s="19">
        <f t="shared" si="27"/>
        <v>47910.5</v>
      </c>
      <c r="AI15" s="19">
        <f t="shared" si="28"/>
        <v>39083.5</v>
      </c>
      <c r="AJ15" s="21">
        <f t="shared" si="29"/>
        <v>0.81576063702111223</v>
      </c>
      <c r="AK15" s="22"/>
      <c r="AL15" s="19">
        <f t="shared" si="11"/>
        <v>20157</v>
      </c>
      <c r="AM15" s="19">
        <f t="shared" si="12"/>
        <v>16383</v>
      </c>
      <c r="AN15" s="20">
        <f t="shared" si="13"/>
        <v>0.81276975740437563</v>
      </c>
      <c r="AO15" s="19">
        <f t="shared" si="14"/>
        <v>46488</v>
      </c>
      <c r="AP15" s="19">
        <f t="shared" si="15"/>
        <v>36215</v>
      </c>
      <c r="AQ15" s="20">
        <f t="shared" si="16"/>
        <v>0.77901824126656338</v>
      </c>
      <c r="AR15" s="19">
        <f t="shared" si="17"/>
        <v>0</v>
      </c>
      <c r="AS15" s="19">
        <f t="shared" si="17"/>
        <v>0</v>
      </c>
      <c r="AT15" s="20" t="str">
        <f t="shared" si="18"/>
        <v>--</v>
      </c>
      <c r="AU15" s="19">
        <f t="shared" si="19"/>
        <v>45566.5</v>
      </c>
      <c r="AV15" s="19">
        <f t="shared" si="20"/>
        <v>36929.5</v>
      </c>
      <c r="AW15" s="20">
        <f t="shared" si="21"/>
        <v>0.81045285461907324</v>
      </c>
      <c r="AX15" s="19">
        <f t="shared" si="22"/>
        <v>112211.5</v>
      </c>
      <c r="AY15" s="19">
        <f t="shared" si="23"/>
        <v>89527.5</v>
      </c>
      <c r="AZ15" s="21">
        <f t="shared" si="24"/>
        <v>0.79784603182383262</v>
      </c>
    </row>
    <row r="16" spans="1:52">
      <c r="A16" s="23">
        <v>508</v>
      </c>
      <c r="B16" s="33">
        <v>1</v>
      </c>
      <c r="C16" s="10" t="s">
        <v>64</v>
      </c>
      <c r="D16" s="24"/>
      <c r="E16" s="10" t="s">
        <v>65</v>
      </c>
      <c r="F16" s="19">
        <v>3059.5</v>
      </c>
      <c r="G16" s="19">
        <v>2181.5</v>
      </c>
      <c r="H16" s="20">
        <f t="shared" si="0"/>
        <v>0.71302500408563496</v>
      </c>
      <c r="I16" s="19">
        <v>7058</v>
      </c>
      <c r="J16" s="19">
        <v>5013</v>
      </c>
      <c r="K16" s="20">
        <f t="shared" si="1"/>
        <v>0.71025786341739872</v>
      </c>
      <c r="L16" s="19">
        <v>0</v>
      </c>
      <c r="M16" s="19">
        <v>0</v>
      </c>
      <c r="N16" s="20" t="str">
        <f t="shared" si="25"/>
        <v>--</v>
      </c>
      <c r="O16" s="19">
        <v>6969.5</v>
      </c>
      <c r="P16" s="19">
        <v>5041</v>
      </c>
      <c r="Q16" s="20">
        <f t="shared" si="2"/>
        <v>0.72329435397087305</v>
      </c>
      <c r="R16" s="19">
        <f t="shared" si="3"/>
        <v>17087</v>
      </c>
      <c r="S16" s="19">
        <f t="shared" si="4"/>
        <v>12235.5</v>
      </c>
      <c r="T16" s="21">
        <f t="shared" si="5"/>
        <v>0.71607069702112713</v>
      </c>
      <c r="U16" s="22"/>
      <c r="V16" s="19">
        <v>2898.5</v>
      </c>
      <c r="W16" s="19">
        <v>2345</v>
      </c>
      <c r="X16" s="20">
        <f t="shared" si="6"/>
        <v>0.80903915818526828</v>
      </c>
      <c r="Y16" s="19">
        <v>11777.5</v>
      </c>
      <c r="Z16" s="19">
        <v>8414.5</v>
      </c>
      <c r="AA16" s="20">
        <f t="shared" si="7"/>
        <v>0.71445552961154746</v>
      </c>
      <c r="AB16" s="19">
        <v>0</v>
      </c>
      <c r="AC16" s="19">
        <v>0</v>
      </c>
      <c r="AD16" s="20" t="str">
        <f t="shared" si="26"/>
        <v>--</v>
      </c>
      <c r="AE16" s="19">
        <v>9655</v>
      </c>
      <c r="AF16" s="19">
        <v>7380.5</v>
      </c>
      <c r="AG16" s="20">
        <f t="shared" si="8"/>
        <v>0.76442257897462451</v>
      </c>
      <c r="AH16" s="19">
        <f t="shared" si="27"/>
        <v>24331</v>
      </c>
      <c r="AI16" s="19">
        <f t="shared" si="28"/>
        <v>18140</v>
      </c>
      <c r="AJ16" s="21">
        <f t="shared" si="29"/>
        <v>0.74555094324113269</v>
      </c>
      <c r="AK16" s="22"/>
      <c r="AL16" s="19">
        <f t="shared" si="11"/>
        <v>5958</v>
      </c>
      <c r="AM16" s="19">
        <f t="shared" si="12"/>
        <v>4526.5</v>
      </c>
      <c r="AN16" s="20">
        <f t="shared" si="13"/>
        <v>0.75973481033904</v>
      </c>
      <c r="AO16" s="19">
        <f t="shared" si="14"/>
        <v>18835.5</v>
      </c>
      <c r="AP16" s="19">
        <f t="shared" si="15"/>
        <v>13427.5</v>
      </c>
      <c r="AQ16" s="20">
        <f t="shared" si="16"/>
        <v>0.71288258872873034</v>
      </c>
      <c r="AR16" s="19">
        <f t="shared" si="17"/>
        <v>0</v>
      </c>
      <c r="AS16" s="19">
        <f t="shared" si="17"/>
        <v>0</v>
      </c>
      <c r="AT16" s="20" t="str">
        <f t="shared" si="18"/>
        <v>--</v>
      </c>
      <c r="AU16" s="19">
        <f t="shared" si="19"/>
        <v>16624.5</v>
      </c>
      <c r="AV16" s="19">
        <f t="shared" si="20"/>
        <v>12421.5</v>
      </c>
      <c r="AW16" s="20">
        <f t="shared" si="21"/>
        <v>0.74718036632680684</v>
      </c>
      <c r="AX16" s="19">
        <f t="shared" si="22"/>
        <v>41418</v>
      </c>
      <c r="AY16" s="19">
        <f t="shared" si="23"/>
        <v>30375.5</v>
      </c>
      <c r="AZ16" s="21">
        <f t="shared" si="24"/>
        <v>0.73338886474479692</v>
      </c>
    </row>
    <row r="17" spans="1:52">
      <c r="A17" s="23">
        <v>508</v>
      </c>
      <c r="B17" s="33">
        <v>3</v>
      </c>
      <c r="C17" s="10" t="s">
        <v>68</v>
      </c>
      <c r="D17" s="24"/>
      <c r="E17" s="10" t="s">
        <v>69</v>
      </c>
      <c r="F17" s="19">
        <v>13380</v>
      </c>
      <c r="G17" s="19">
        <v>11043.5</v>
      </c>
      <c r="H17" s="20">
        <f t="shared" si="0"/>
        <v>0.82537369207772793</v>
      </c>
      <c r="I17" s="19">
        <v>29431.5</v>
      </c>
      <c r="J17" s="19">
        <v>21906</v>
      </c>
      <c r="K17" s="20">
        <f t="shared" si="1"/>
        <v>0.74430457163243469</v>
      </c>
      <c r="L17" s="19">
        <v>0</v>
      </c>
      <c r="M17" s="19">
        <v>0</v>
      </c>
      <c r="N17" s="20" t="str">
        <f t="shared" si="25"/>
        <v>--</v>
      </c>
      <c r="O17" s="19">
        <v>29728</v>
      </c>
      <c r="P17" s="19">
        <v>22298</v>
      </c>
      <c r="Q17" s="20">
        <f t="shared" si="2"/>
        <v>0.75006727664155004</v>
      </c>
      <c r="R17" s="19">
        <f t="shared" si="3"/>
        <v>72539.5</v>
      </c>
      <c r="S17" s="19">
        <f t="shared" si="4"/>
        <v>55247.5</v>
      </c>
      <c r="T17" s="21">
        <f t="shared" si="5"/>
        <v>0.76161953142770489</v>
      </c>
      <c r="U17" s="22"/>
      <c r="V17" s="19">
        <v>5378</v>
      </c>
      <c r="W17" s="19">
        <v>4304</v>
      </c>
      <c r="X17" s="20">
        <f t="shared" si="6"/>
        <v>0.80029750836742286</v>
      </c>
      <c r="Y17" s="19">
        <v>40520.5</v>
      </c>
      <c r="Z17" s="19">
        <v>30204.5</v>
      </c>
      <c r="AA17" s="20">
        <f t="shared" si="7"/>
        <v>0.74541281573524509</v>
      </c>
      <c r="AB17" s="19">
        <v>0</v>
      </c>
      <c r="AC17" s="19">
        <v>0</v>
      </c>
      <c r="AD17" s="20" t="str">
        <f t="shared" si="26"/>
        <v>--</v>
      </c>
      <c r="AE17" s="19">
        <v>35850.5</v>
      </c>
      <c r="AF17" s="19">
        <v>27079</v>
      </c>
      <c r="AG17" s="20">
        <f t="shared" si="8"/>
        <v>0.75533116692933155</v>
      </c>
      <c r="AH17" s="19">
        <f t="shared" si="27"/>
        <v>81749</v>
      </c>
      <c r="AI17" s="19">
        <f t="shared" si="28"/>
        <v>61587.5</v>
      </c>
      <c r="AJ17" s="21">
        <f t="shared" si="29"/>
        <v>0.75337312994654371</v>
      </c>
      <c r="AK17" s="22"/>
      <c r="AL17" s="19">
        <f t="shared" si="11"/>
        <v>18758</v>
      </c>
      <c r="AM17" s="19">
        <f t="shared" si="12"/>
        <v>15347.5</v>
      </c>
      <c r="AN17" s="20">
        <f t="shared" si="13"/>
        <v>0.81818424139034007</v>
      </c>
      <c r="AO17" s="19">
        <f t="shared" si="14"/>
        <v>69952</v>
      </c>
      <c r="AP17" s="19">
        <f t="shared" si="15"/>
        <v>52110.5</v>
      </c>
      <c r="AQ17" s="20">
        <f t="shared" si="16"/>
        <v>0.74494653476669714</v>
      </c>
      <c r="AR17" s="19">
        <f t="shared" si="17"/>
        <v>0</v>
      </c>
      <c r="AS17" s="19">
        <f t="shared" si="17"/>
        <v>0</v>
      </c>
      <c r="AT17" s="20" t="str">
        <f t="shared" si="18"/>
        <v>--</v>
      </c>
      <c r="AU17" s="19">
        <f t="shared" si="19"/>
        <v>65578.5</v>
      </c>
      <c r="AV17" s="19">
        <f t="shared" si="20"/>
        <v>49377</v>
      </c>
      <c r="AW17" s="20">
        <f t="shared" si="21"/>
        <v>0.75294494384592514</v>
      </c>
      <c r="AX17" s="19">
        <f t="shared" si="22"/>
        <v>154288.5</v>
      </c>
      <c r="AY17" s="19">
        <f t="shared" si="23"/>
        <v>116835</v>
      </c>
      <c r="AZ17" s="21">
        <f t="shared" si="24"/>
        <v>0.75725021631553879</v>
      </c>
    </row>
    <row r="18" spans="1:52">
      <c r="A18" s="23">
        <v>508</v>
      </c>
      <c r="B18" s="33">
        <v>5</v>
      </c>
      <c r="C18" s="10" t="s">
        <v>72</v>
      </c>
      <c r="D18" s="24"/>
      <c r="E18" s="10" t="s">
        <v>73</v>
      </c>
      <c r="F18" s="19">
        <v>3097</v>
      </c>
      <c r="G18" s="19">
        <v>2220.5</v>
      </c>
      <c r="H18" s="20">
        <f t="shared" si="0"/>
        <v>0.71698417823700356</v>
      </c>
      <c r="I18" s="19">
        <v>7719</v>
      </c>
      <c r="J18" s="19">
        <v>5256</v>
      </c>
      <c r="K18" s="20">
        <f t="shared" si="1"/>
        <v>0.68091721725612131</v>
      </c>
      <c r="L18" s="19">
        <v>0</v>
      </c>
      <c r="M18" s="19">
        <v>0</v>
      </c>
      <c r="N18" s="20" t="str">
        <f t="shared" si="25"/>
        <v>--</v>
      </c>
      <c r="O18" s="19">
        <v>7623.5</v>
      </c>
      <c r="P18" s="19">
        <v>5136</v>
      </c>
      <c r="Q18" s="20">
        <f t="shared" si="2"/>
        <v>0.67370630287925493</v>
      </c>
      <c r="R18" s="19">
        <f t="shared" si="3"/>
        <v>18439.5</v>
      </c>
      <c r="S18" s="19">
        <f t="shared" si="4"/>
        <v>12612.5</v>
      </c>
      <c r="T18" s="21">
        <f t="shared" si="5"/>
        <v>0.68399360069416204</v>
      </c>
      <c r="U18" s="22"/>
      <c r="V18" s="19">
        <v>2151</v>
      </c>
      <c r="W18" s="19">
        <v>1791</v>
      </c>
      <c r="X18" s="20">
        <f t="shared" si="6"/>
        <v>0.83263598326359833</v>
      </c>
      <c r="Y18" s="19">
        <v>10641</v>
      </c>
      <c r="Z18" s="19">
        <v>7536.5</v>
      </c>
      <c r="AA18" s="20">
        <f t="shared" si="7"/>
        <v>0.70825110421952819</v>
      </c>
      <c r="AB18" s="19">
        <v>0</v>
      </c>
      <c r="AC18" s="19">
        <v>0</v>
      </c>
      <c r="AD18" s="20" t="str">
        <f t="shared" si="26"/>
        <v>--</v>
      </c>
      <c r="AE18" s="19">
        <v>9248</v>
      </c>
      <c r="AF18" s="19">
        <v>6657</v>
      </c>
      <c r="AG18" s="20">
        <f t="shared" si="8"/>
        <v>0.71983131487889274</v>
      </c>
      <c r="AH18" s="19">
        <f t="shared" si="27"/>
        <v>22040</v>
      </c>
      <c r="AI18" s="19">
        <f t="shared" si="28"/>
        <v>15984.5</v>
      </c>
      <c r="AJ18" s="21">
        <f t="shared" si="29"/>
        <v>0.72524954627949179</v>
      </c>
      <c r="AK18" s="22"/>
      <c r="AL18" s="19">
        <f t="shared" si="11"/>
        <v>5248</v>
      </c>
      <c r="AM18" s="19">
        <f t="shared" si="12"/>
        <v>4011.5</v>
      </c>
      <c r="AN18" s="20">
        <f t="shared" si="13"/>
        <v>0.76438643292682928</v>
      </c>
      <c r="AO18" s="19">
        <f t="shared" si="14"/>
        <v>18360</v>
      </c>
      <c r="AP18" s="19">
        <f t="shared" si="15"/>
        <v>12792.5</v>
      </c>
      <c r="AQ18" s="20">
        <f t="shared" si="16"/>
        <v>0.6967592592592593</v>
      </c>
      <c r="AR18" s="19">
        <f t="shared" si="17"/>
        <v>0</v>
      </c>
      <c r="AS18" s="19">
        <f t="shared" si="17"/>
        <v>0</v>
      </c>
      <c r="AT18" s="20" t="str">
        <f t="shared" si="18"/>
        <v>--</v>
      </c>
      <c r="AU18" s="19">
        <f t="shared" si="19"/>
        <v>16871.5</v>
      </c>
      <c r="AV18" s="19">
        <f t="shared" si="20"/>
        <v>11793</v>
      </c>
      <c r="AW18" s="20">
        <f t="shared" si="21"/>
        <v>0.69898942002785758</v>
      </c>
      <c r="AX18" s="19">
        <f t="shared" si="22"/>
        <v>40479.5</v>
      </c>
      <c r="AY18" s="19">
        <f t="shared" si="23"/>
        <v>28597</v>
      </c>
      <c r="AZ18" s="21">
        <f t="shared" si="24"/>
        <v>0.7064563544510184</v>
      </c>
    </row>
    <row r="19" spans="1:52">
      <c r="A19" s="23">
        <v>508</v>
      </c>
      <c r="B19" s="33">
        <v>6</v>
      </c>
      <c r="C19" s="10" t="s">
        <v>74</v>
      </c>
      <c r="D19" s="24"/>
      <c r="E19" s="10" t="s">
        <v>75</v>
      </c>
      <c r="F19" s="19">
        <v>9652</v>
      </c>
      <c r="G19" s="19">
        <v>7612</v>
      </c>
      <c r="H19" s="20">
        <f t="shared" si="0"/>
        <v>0.78864484044757566</v>
      </c>
      <c r="I19" s="19">
        <v>19988.5</v>
      </c>
      <c r="J19" s="19">
        <v>14796</v>
      </c>
      <c r="K19" s="20">
        <f t="shared" si="1"/>
        <v>0.74022562973709882</v>
      </c>
      <c r="L19" s="19">
        <v>0</v>
      </c>
      <c r="M19" s="19">
        <v>0</v>
      </c>
      <c r="N19" s="20" t="str">
        <f t="shared" si="25"/>
        <v>--</v>
      </c>
      <c r="O19" s="19">
        <v>21584.5</v>
      </c>
      <c r="P19" s="19">
        <v>16204</v>
      </c>
      <c r="Q19" s="20">
        <f t="shared" si="2"/>
        <v>0.75072389909425741</v>
      </c>
      <c r="R19" s="19">
        <f t="shared" si="3"/>
        <v>51225</v>
      </c>
      <c r="S19" s="19">
        <f t="shared" si="4"/>
        <v>38612</v>
      </c>
      <c r="T19" s="21">
        <f t="shared" si="5"/>
        <v>0.75377257198633485</v>
      </c>
      <c r="U19" s="22"/>
      <c r="V19" s="19">
        <v>10022.5</v>
      </c>
      <c r="W19" s="19">
        <v>9062.5</v>
      </c>
      <c r="X19" s="20">
        <f t="shared" si="6"/>
        <v>0.90421551509104514</v>
      </c>
      <c r="Y19" s="19">
        <v>29849</v>
      </c>
      <c r="Z19" s="19">
        <v>24267.5</v>
      </c>
      <c r="AA19" s="20">
        <f t="shared" si="7"/>
        <v>0.81300881101544442</v>
      </c>
      <c r="AB19" s="19">
        <v>0</v>
      </c>
      <c r="AC19" s="19">
        <v>0</v>
      </c>
      <c r="AD19" s="20" t="str">
        <f t="shared" si="26"/>
        <v>--</v>
      </c>
      <c r="AE19" s="19">
        <v>26143.5</v>
      </c>
      <c r="AF19" s="19">
        <v>21545.5</v>
      </c>
      <c r="AG19" s="20">
        <f t="shared" si="8"/>
        <v>0.82412454338554519</v>
      </c>
      <c r="AH19" s="19">
        <f t="shared" si="27"/>
        <v>66015</v>
      </c>
      <c r="AI19" s="19">
        <f t="shared" si="28"/>
        <v>54875.5</v>
      </c>
      <c r="AJ19" s="21">
        <f t="shared" si="29"/>
        <v>0.83125804741346665</v>
      </c>
      <c r="AK19" s="22"/>
      <c r="AL19" s="19">
        <f t="shared" si="11"/>
        <v>19674.5</v>
      </c>
      <c r="AM19" s="19">
        <f t="shared" si="12"/>
        <v>16674.5</v>
      </c>
      <c r="AN19" s="20">
        <f t="shared" si="13"/>
        <v>0.84751836133065639</v>
      </c>
      <c r="AO19" s="19">
        <f t="shared" si="14"/>
        <v>49837.5</v>
      </c>
      <c r="AP19" s="19">
        <f t="shared" si="15"/>
        <v>39063.5</v>
      </c>
      <c r="AQ19" s="20">
        <f t="shared" si="16"/>
        <v>0.7838174065713569</v>
      </c>
      <c r="AR19" s="19">
        <f t="shared" si="17"/>
        <v>0</v>
      </c>
      <c r="AS19" s="19">
        <f t="shared" si="17"/>
        <v>0</v>
      </c>
      <c r="AT19" s="20" t="str">
        <f t="shared" si="18"/>
        <v>--</v>
      </c>
      <c r="AU19" s="19">
        <f t="shared" si="19"/>
        <v>47728</v>
      </c>
      <c r="AV19" s="19">
        <f t="shared" si="20"/>
        <v>37749.5</v>
      </c>
      <c r="AW19" s="20">
        <f t="shared" si="21"/>
        <v>0.79092985249748571</v>
      </c>
      <c r="AX19" s="19">
        <f t="shared" si="22"/>
        <v>117240</v>
      </c>
      <c r="AY19" s="19">
        <f t="shared" si="23"/>
        <v>93487.5</v>
      </c>
      <c r="AZ19" s="21">
        <f t="shared" si="24"/>
        <v>0.7974027635619243</v>
      </c>
    </row>
    <row r="20" spans="1:52">
      <c r="A20" s="23">
        <v>508</v>
      </c>
      <c r="B20" s="33">
        <v>7</v>
      </c>
      <c r="C20" s="10" t="s">
        <v>76</v>
      </c>
      <c r="D20" s="24"/>
      <c r="E20" s="10" t="s">
        <v>77</v>
      </c>
      <c r="F20" s="19">
        <v>14387</v>
      </c>
      <c r="G20" s="19">
        <v>11190</v>
      </c>
      <c r="H20" s="20">
        <f t="shared" si="0"/>
        <v>0.77778550079933273</v>
      </c>
      <c r="I20" s="19">
        <v>29320</v>
      </c>
      <c r="J20" s="19">
        <v>21510</v>
      </c>
      <c r="K20" s="20">
        <f t="shared" si="1"/>
        <v>0.73362892223738063</v>
      </c>
      <c r="L20" s="19">
        <v>0</v>
      </c>
      <c r="M20" s="19">
        <v>0</v>
      </c>
      <c r="N20" s="20" t="str">
        <f t="shared" si="25"/>
        <v>--</v>
      </c>
      <c r="O20" s="19">
        <v>31601.5</v>
      </c>
      <c r="P20" s="19">
        <v>24550</v>
      </c>
      <c r="Q20" s="20">
        <f t="shared" si="2"/>
        <v>0.7768618578232046</v>
      </c>
      <c r="R20" s="19">
        <f t="shared" si="3"/>
        <v>75308.5</v>
      </c>
      <c r="S20" s="19">
        <f t="shared" si="4"/>
        <v>57250</v>
      </c>
      <c r="T20" s="21">
        <f t="shared" si="5"/>
        <v>0.76020635120869495</v>
      </c>
      <c r="U20" s="22"/>
      <c r="V20" s="19">
        <v>10680</v>
      </c>
      <c r="W20" s="19">
        <v>9612</v>
      </c>
      <c r="X20" s="20">
        <f t="shared" si="6"/>
        <v>0.9</v>
      </c>
      <c r="Y20" s="19">
        <v>50441</v>
      </c>
      <c r="Z20" s="19">
        <v>39898.5</v>
      </c>
      <c r="AA20" s="20">
        <f t="shared" si="7"/>
        <v>0.79099343787791676</v>
      </c>
      <c r="AB20" s="19">
        <v>0</v>
      </c>
      <c r="AC20" s="19">
        <v>0</v>
      </c>
      <c r="AD20" s="20" t="str">
        <f t="shared" si="26"/>
        <v>--</v>
      </c>
      <c r="AE20" s="19">
        <v>44499.5</v>
      </c>
      <c r="AF20" s="19">
        <v>36375</v>
      </c>
      <c r="AG20" s="20">
        <f t="shared" si="8"/>
        <v>0.81742491488668412</v>
      </c>
      <c r="AH20" s="19">
        <f t="shared" si="27"/>
        <v>105620.5</v>
      </c>
      <c r="AI20" s="19">
        <f t="shared" si="28"/>
        <v>85885.5</v>
      </c>
      <c r="AJ20" s="21">
        <f t="shared" si="29"/>
        <v>0.81315180291704736</v>
      </c>
      <c r="AK20" s="22"/>
      <c r="AL20" s="19">
        <f t="shared" si="11"/>
        <v>25067</v>
      </c>
      <c r="AM20" s="19">
        <f t="shared" si="12"/>
        <v>20802</v>
      </c>
      <c r="AN20" s="20">
        <f t="shared" si="13"/>
        <v>0.82985598595763355</v>
      </c>
      <c r="AO20" s="19">
        <f t="shared" si="14"/>
        <v>79761</v>
      </c>
      <c r="AP20" s="19">
        <f t="shared" si="15"/>
        <v>61408.5</v>
      </c>
      <c r="AQ20" s="20">
        <f t="shared" si="16"/>
        <v>0.76990634520630385</v>
      </c>
      <c r="AR20" s="19">
        <f t="shared" si="17"/>
        <v>0</v>
      </c>
      <c r="AS20" s="19">
        <f t="shared" si="17"/>
        <v>0</v>
      </c>
      <c r="AT20" s="20" t="str">
        <f t="shared" si="18"/>
        <v>--</v>
      </c>
      <c r="AU20" s="19">
        <f t="shared" si="19"/>
        <v>76101</v>
      </c>
      <c r="AV20" s="19">
        <f t="shared" si="20"/>
        <v>60925</v>
      </c>
      <c r="AW20" s="20">
        <f t="shared" si="21"/>
        <v>0.80058080708532087</v>
      </c>
      <c r="AX20" s="19">
        <f t="shared" si="22"/>
        <v>180929</v>
      </c>
      <c r="AY20" s="19">
        <f t="shared" si="23"/>
        <v>143135.5</v>
      </c>
      <c r="AZ20" s="21">
        <f t="shared" si="24"/>
        <v>0.79111419396558869</v>
      </c>
    </row>
    <row r="21" spans="1:52">
      <c r="A21" s="23">
        <v>502</v>
      </c>
      <c r="B21" s="33">
        <v>1</v>
      </c>
      <c r="C21" s="10" t="s">
        <v>18</v>
      </c>
      <c r="D21" s="18">
        <v>502</v>
      </c>
      <c r="E21" s="10" t="s">
        <v>60</v>
      </c>
      <c r="F21" s="19">
        <v>49812</v>
      </c>
      <c r="G21" s="19">
        <v>43521</v>
      </c>
      <c r="H21" s="20">
        <f t="shared" si="0"/>
        <v>0.87370513129366423</v>
      </c>
      <c r="I21" s="19">
        <v>84761.5</v>
      </c>
      <c r="J21" s="19">
        <v>66674</v>
      </c>
      <c r="K21" s="20">
        <f t="shared" si="1"/>
        <v>0.7866071270565056</v>
      </c>
      <c r="L21" s="19">
        <v>0</v>
      </c>
      <c r="M21" s="19">
        <v>0</v>
      </c>
      <c r="N21" s="20" t="str">
        <f t="shared" si="25"/>
        <v>--</v>
      </c>
      <c r="O21" s="19">
        <v>91925.5</v>
      </c>
      <c r="P21" s="19">
        <v>74282.5</v>
      </c>
      <c r="Q21" s="20">
        <f t="shared" si="2"/>
        <v>0.80807284159455206</v>
      </c>
      <c r="R21" s="19">
        <f t="shared" si="3"/>
        <v>226499</v>
      </c>
      <c r="S21" s="19">
        <f t="shared" si="4"/>
        <v>184477.5</v>
      </c>
      <c r="T21" s="21">
        <f t="shared" si="5"/>
        <v>0.81447379458628955</v>
      </c>
      <c r="U21" s="22"/>
      <c r="V21" s="19">
        <v>17628</v>
      </c>
      <c r="W21" s="19">
        <v>14624</v>
      </c>
      <c r="X21" s="20">
        <f t="shared" si="6"/>
        <v>0.82958928976628088</v>
      </c>
      <c r="Y21" s="19">
        <v>97465.5</v>
      </c>
      <c r="Z21" s="19">
        <v>78525.5</v>
      </c>
      <c r="AA21" s="20">
        <f t="shared" si="7"/>
        <v>0.80567482852906924</v>
      </c>
      <c r="AB21" s="19">
        <v>0</v>
      </c>
      <c r="AC21" s="19">
        <v>0</v>
      </c>
      <c r="AD21" s="20" t="str">
        <f t="shared" si="26"/>
        <v>--</v>
      </c>
      <c r="AE21" s="19">
        <v>83897</v>
      </c>
      <c r="AF21" s="19">
        <v>69209</v>
      </c>
      <c r="AG21" s="20">
        <f t="shared" si="8"/>
        <v>0.82492818575157634</v>
      </c>
      <c r="AH21" s="19">
        <f t="shared" si="27"/>
        <v>198990.5</v>
      </c>
      <c r="AI21" s="19">
        <f t="shared" si="28"/>
        <v>162358.5</v>
      </c>
      <c r="AJ21" s="21">
        <f t="shared" si="29"/>
        <v>0.81591080981252873</v>
      </c>
      <c r="AK21" s="22"/>
      <c r="AL21" s="19">
        <f t="shared" si="11"/>
        <v>67440</v>
      </c>
      <c r="AM21" s="19">
        <f t="shared" si="12"/>
        <v>58145</v>
      </c>
      <c r="AN21" s="20">
        <f t="shared" si="13"/>
        <v>0.86217378410438905</v>
      </c>
      <c r="AO21" s="19">
        <f t="shared" si="14"/>
        <v>182227</v>
      </c>
      <c r="AP21" s="19">
        <f t="shared" si="15"/>
        <v>145199.5</v>
      </c>
      <c r="AQ21" s="20">
        <f t="shared" si="16"/>
        <v>0.7968056325352445</v>
      </c>
      <c r="AR21" s="19">
        <f t="shared" si="17"/>
        <v>0</v>
      </c>
      <c r="AS21" s="19">
        <f t="shared" si="17"/>
        <v>0</v>
      </c>
      <c r="AT21" s="20" t="str">
        <f t="shared" si="18"/>
        <v>--</v>
      </c>
      <c r="AU21" s="19">
        <f t="shared" si="19"/>
        <v>175822.5</v>
      </c>
      <c r="AV21" s="19">
        <f t="shared" si="20"/>
        <v>143491.5</v>
      </c>
      <c r="AW21" s="20">
        <f t="shared" si="21"/>
        <v>0.8161156848526212</v>
      </c>
      <c r="AX21" s="19">
        <f t="shared" si="22"/>
        <v>425489.5</v>
      </c>
      <c r="AY21" s="19">
        <f t="shared" si="23"/>
        <v>346836</v>
      </c>
      <c r="AZ21" s="21">
        <f t="shared" si="24"/>
        <v>0.81514584966256509</v>
      </c>
    </row>
    <row r="22" spans="1:52">
      <c r="A22" s="23">
        <v>532</v>
      </c>
      <c r="B22" s="33">
        <v>1</v>
      </c>
      <c r="C22" s="10" t="s">
        <v>30</v>
      </c>
      <c r="D22" s="18">
        <v>532</v>
      </c>
      <c r="E22" s="10" t="s">
        <v>92</v>
      </c>
      <c r="F22" s="19">
        <v>31772.67</v>
      </c>
      <c r="G22" s="19">
        <v>27418.92</v>
      </c>
      <c r="H22" s="20">
        <f t="shared" si="0"/>
        <v>0.86297185600077042</v>
      </c>
      <c r="I22" s="19">
        <v>50847.6</v>
      </c>
      <c r="J22" s="19">
        <v>38415.1</v>
      </c>
      <c r="K22" s="20">
        <f t="shared" si="1"/>
        <v>0.75549485128108307</v>
      </c>
      <c r="L22" s="19">
        <v>0</v>
      </c>
      <c r="M22" s="19">
        <v>0</v>
      </c>
      <c r="N22" s="20" t="str">
        <f t="shared" si="25"/>
        <v>--</v>
      </c>
      <c r="O22" s="19">
        <v>55773.9</v>
      </c>
      <c r="P22" s="19">
        <v>43557.9</v>
      </c>
      <c r="Q22" s="20">
        <f t="shared" si="2"/>
        <v>0.78097282062039775</v>
      </c>
      <c r="R22" s="19">
        <f t="shared" si="3"/>
        <v>138394.16999999998</v>
      </c>
      <c r="S22" s="19">
        <f t="shared" si="4"/>
        <v>109391.92</v>
      </c>
      <c r="T22" s="21">
        <f t="shared" si="5"/>
        <v>0.79043734284471678</v>
      </c>
      <c r="U22" s="22"/>
      <c r="V22" s="19">
        <v>5886.5</v>
      </c>
      <c r="W22" s="19">
        <v>4830.5</v>
      </c>
      <c r="X22" s="20">
        <f t="shared" si="6"/>
        <v>0.82060647243693197</v>
      </c>
      <c r="Y22" s="19">
        <v>52231.9</v>
      </c>
      <c r="Z22" s="19">
        <v>40882.9</v>
      </c>
      <c r="AA22" s="20">
        <f t="shared" si="7"/>
        <v>0.78271898973615739</v>
      </c>
      <c r="AB22" s="19">
        <v>0</v>
      </c>
      <c r="AC22" s="19">
        <v>0</v>
      </c>
      <c r="AD22" s="20" t="str">
        <f t="shared" si="26"/>
        <v>--</v>
      </c>
      <c r="AE22" s="19">
        <v>45377.3</v>
      </c>
      <c r="AF22" s="19">
        <v>36044.300000000003</v>
      </c>
      <c r="AG22" s="20">
        <f t="shared" si="8"/>
        <v>0.79432447501283687</v>
      </c>
      <c r="AH22" s="19">
        <f t="shared" si="27"/>
        <v>103495.70000000001</v>
      </c>
      <c r="AI22" s="19">
        <f t="shared" si="28"/>
        <v>81757.700000000012</v>
      </c>
      <c r="AJ22" s="21">
        <f t="shared" si="29"/>
        <v>0.78996228828830573</v>
      </c>
      <c r="AK22" s="22"/>
      <c r="AL22" s="19">
        <f t="shared" si="11"/>
        <v>37659.17</v>
      </c>
      <c r="AM22" s="19">
        <f t="shared" si="12"/>
        <v>32249.42</v>
      </c>
      <c r="AN22" s="20">
        <f t="shared" si="13"/>
        <v>0.85634972836629164</v>
      </c>
      <c r="AO22" s="19">
        <f t="shared" si="14"/>
        <v>103079.5</v>
      </c>
      <c r="AP22" s="19">
        <f t="shared" si="15"/>
        <v>79298</v>
      </c>
      <c r="AQ22" s="20">
        <f t="shared" si="16"/>
        <v>0.76928972298080611</v>
      </c>
      <c r="AR22" s="19">
        <f t="shared" si="17"/>
        <v>0</v>
      </c>
      <c r="AS22" s="19">
        <f t="shared" si="17"/>
        <v>0</v>
      </c>
      <c r="AT22" s="20" t="str">
        <f t="shared" si="18"/>
        <v>--</v>
      </c>
      <c r="AU22" s="19">
        <f t="shared" si="19"/>
        <v>101151.20000000001</v>
      </c>
      <c r="AV22" s="19">
        <f t="shared" si="20"/>
        <v>79602.200000000012</v>
      </c>
      <c r="AW22" s="20">
        <f t="shared" si="21"/>
        <v>0.78696248783998612</v>
      </c>
      <c r="AX22" s="19">
        <f t="shared" si="22"/>
        <v>241889.87</v>
      </c>
      <c r="AY22" s="19">
        <f t="shared" si="23"/>
        <v>191149.62</v>
      </c>
      <c r="AZ22" s="21">
        <f t="shared" si="24"/>
        <v>0.79023408462702471</v>
      </c>
    </row>
    <row r="23" spans="1:52">
      <c r="A23" s="23">
        <v>507</v>
      </c>
      <c r="B23" s="33">
        <v>1</v>
      </c>
      <c r="C23" s="10" t="s">
        <v>17</v>
      </c>
      <c r="D23" s="18">
        <v>507</v>
      </c>
      <c r="E23" s="10" t="s">
        <v>62</v>
      </c>
      <c r="F23" s="19">
        <v>3185</v>
      </c>
      <c r="G23" s="19">
        <v>2853</v>
      </c>
      <c r="H23" s="20">
        <f t="shared" si="0"/>
        <v>0.8957613814756672</v>
      </c>
      <c r="I23" s="19">
        <v>7881.5</v>
      </c>
      <c r="J23" s="19">
        <v>6624.5</v>
      </c>
      <c r="K23" s="20">
        <f t="shared" si="1"/>
        <v>0.84051259278056212</v>
      </c>
      <c r="L23" s="19">
        <v>0</v>
      </c>
      <c r="M23" s="19">
        <v>0</v>
      </c>
      <c r="N23" s="20" t="str">
        <f t="shared" si="25"/>
        <v>--</v>
      </c>
      <c r="O23" s="19">
        <v>7309.5</v>
      </c>
      <c r="P23" s="19">
        <v>6351</v>
      </c>
      <c r="Q23" s="20">
        <f t="shared" si="2"/>
        <v>0.86886927970449412</v>
      </c>
      <c r="R23" s="19">
        <f t="shared" si="3"/>
        <v>18376</v>
      </c>
      <c r="S23" s="19">
        <f t="shared" si="4"/>
        <v>15828.5</v>
      </c>
      <c r="T23" s="21">
        <f t="shared" si="5"/>
        <v>0.86136808881149329</v>
      </c>
      <c r="U23" s="22"/>
      <c r="V23" s="19">
        <v>1182.5</v>
      </c>
      <c r="W23" s="19">
        <v>1071.5</v>
      </c>
      <c r="X23" s="20">
        <f t="shared" si="6"/>
        <v>0.90613107822410144</v>
      </c>
      <c r="Y23" s="19">
        <v>11352.5</v>
      </c>
      <c r="Z23" s="19">
        <v>9512.5</v>
      </c>
      <c r="AA23" s="20">
        <f t="shared" si="7"/>
        <v>0.83792116273948469</v>
      </c>
      <c r="AB23" s="19">
        <v>0</v>
      </c>
      <c r="AC23" s="19">
        <v>0</v>
      </c>
      <c r="AD23" s="20" t="str">
        <f t="shared" si="26"/>
        <v>--</v>
      </c>
      <c r="AE23" s="19">
        <v>9466.5</v>
      </c>
      <c r="AF23" s="19">
        <v>8577.5</v>
      </c>
      <c r="AG23" s="20">
        <f t="shared" si="8"/>
        <v>0.90608989594887235</v>
      </c>
      <c r="AH23" s="19">
        <f t="shared" si="27"/>
        <v>22001.5</v>
      </c>
      <c r="AI23" s="19">
        <f t="shared" si="28"/>
        <v>19161.5</v>
      </c>
      <c r="AJ23" s="21">
        <f t="shared" si="29"/>
        <v>0.87091789196191172</v>
      </c>
      <c r="AK23" s="22"/>
      <c r="AL23" s="19">
        <f t="shared" si="11"/>
        <v>4367.5</v>
      </c>
      <c r="AM23" s="19">
        <f t="shared" si="12"/>
        <v>3924.5</v>
      </c>
      <c r="AN23" s="20">
        <f t="shared" si="13"/>
        <v>0.8985689753863767</v>
      </c>
      <c r="AO23" s="19">
        <f t="shared" si="14"/>
        <v>19234</v>
      </c>
      <c r="AP23" s="19">
        <f t="shared" si="15"/>
        <v>16137</v>
      </c>
      <c r="AQ23" s="20">
        <f t="shared" si="16"/>
        <v>0.83898305084745761</v>
      </c>
      <c r="AR23" s="19">
        <f t="shared" si="17"/>
        <v>0</v>
      </c>
      <c r="AS23" s="19">
        <f t="shared" si="17"/>
        <v>0</v>
      </c>
      <c r="AT23" s="20" t="str">
        <f t="shared" si="18"/>
        <v>--</v>
      </c>
      <c r="AU23" s="19">
        <f t="shared" si="19"/>
        <v>16776</v>
      </c>
      <c r="AV23" s="19">
        <f t="shared" si="20"/>
        <v>14928.5</v>
      </c>
      <c r="AW23" s="20">
        <f t="shared" si="21"/>
        <v>0.8898724368144969</v>
      </c>
      <c r="AX23" s="19">
        <f t="shared" si="22"/>
        <v>40377.5</v>
      </c>
      <c r="AY23" s="19">
        <f t="shared" si="23"/>
        <v>34990</v>
      </c>
      <c r="AZ23" s="21">
        <f t="shared" si="24"/>
        <v>0.86657172930468707</v>
      </c>
    </row>
    <row r="24" spans="1:52">
      <c r="A24" s="23">
        <v>509</v>
      </c>
      <c r="B24" s="33">
        <v>1</v>
      </c>
      <c r="C24" s="10" t="s">
        <v>19</v>
      </c>
      <c r="D24" s="18">
        <v>509</v>
      </c>
      <c r="E24" s="10" t="s">
        <v>19</v>
      </c>
      <c r="F24" s="19">
        <v>14070</v>
      </c>
      <c r="G24" s="19">
        <v>11358.5</v>
      </c>
      <c r="H24" s="20">
        <f t="shared" si="0"/>
        <v>0.80728500355366029</v>
      </c>
      <c r="I24" s="19">
        <v>35681</v>
      </c>
      <c r="J24" s="19">
        <v>25183.5</v>
      </c>
      <c r="K24" s="20">
        <f t="shared" si="1"/>
        <v>0.70579580168717249</v>
      </c>
      <c r="L24" s="19">
        <v>0</v>
      </c>
      <c r="M24" s="19">
        <v>0</v>
      </c>
      <c r="N24" s="20" t="str">
        <f t="shared" si="25"/>
        <v>--</v>
      </c>
      <c r="O24" s="19">
        <v>35400</v>
      </c>
      <c r="P24" s="19">
        <v>24672.5</v>
      </c>
      <c r="Q24" s="20">
        <f t="shared" si="2"/>
        <v>0.69696327683615822</v>
      </c>
      <c r="R24" s="19">
        <f t="shared" si="3"/>
        <v>85151</v>
      </c>
      <c r="S24" s="19">
        <f t="shared" si="4"/>
        <v>61214.5</v>
      </c>
      <c r="T24" s="21">
        <f t="shared" si="5"/>
        <v>0.71889349508520162</v>
      </c>
      <c r="U24" s="22"/>
      <c r="V24" s="19">
        <v>3362</v>
      </c>
      <c r="W24" s="19">
        <v>2637</v>
      </c>
      <c r="X24" s="20">
        <f t="shared" si="6"/>
        <v>0.78435455086258177</v>
      </c>
      <c r="Y24" s="19">
        <v>40986</v>
      </c>
      <c r="Z24" s="19">
        <v>31056.5</v>
      </c>
      <c r="AA24" s="20">
        <f t="shared" si="7"/>
        <v>0.7577343483140585</v>
      </c>
      <c r="AB24" s="19">
        <v>0</v>
      </c>
      <c r="AC24" s="19">
        <v>0</v>
      </c>
      <c r="AD24" s="20" t="str">
        <f t="shared" si="26"/>
        <v>--</v>
      </c>
      <c r="AE24" s="19">
        <v>33835</v>
      </c>
      <c r="AF24" s="19">
        <v>27043.5</v>
      </c>
      <c r="AG24" s="20">
        <f t="shared" si="8"/>
        <v>0.79927589773902763</v>
      </c>
      <c r="AH24" s="19">
        <f t="shared" si="27"/>
        <v>78183</v>
      </c>
      <c r="AI24" s="19">
        <f t="shared" si="28"/>
        <v>60737</v>
      </c>
      <c r="AJ24" s="21">
        <f t="shared" si="29"/>
        <v>0.7768568614660476</v>
      </c>
      <c r="AK24" s="22"/>
      <c r="AL24" s="19">
        <f t="shared" si="11"/>
        <v>17432</v>
      </c>
      <c r="AM24" s="19">
        <f t="shared" si="12"/>
        <v>13995.5</v>
      </c>
      <c r="AN24" s="20">
        <f t="shared" si="13"/>
        <v>0.80286255162918774</v>
      </c>
      <c r="AO24" s="19">
        <f t="shared" si="14"/>
        <v>76667</v>
      </c>
      <c r="AP24" s="19">
        <f t="shared" si="15"/>
        <v>56240</v>
      </c>
      <c r="AQ24" s="20">
        <f t="shared" si="16"/>
        <v>0.73356202799118264</v>
      </c>
      <c r="AR24" s="19">
        <f t="shared" si="17"/>
        <v>0</v>
      </c>
      <c r="AS24" s="19">
        <f t="shared" si="17"/>
        <v>0</v>
      </c>
      <c r="AT24" s="20" t="str">
        <f t="shared" si="18"/>
        <v>--</v>
      </c>
      <c r="AU24" s="19">
        <f t="shared" si="19"/>
        <v>69235</v>
      </c>
      <c r="AV24" s="19">
        <f t="shared" si="20"/>
        <v>51716</v>
      </c>
      <c r="AW24" s="20">
        <f t="shared" si="21"/>
        <v>0.74696324113526391</v>
      </c>
      <c r="AX24" s="19">
        <f t="shared" si="22"/>
        <v>163334</v>
      </c>
      <c r="AY24" s="19">
        <f t="shared" si="23"/>
        <v>121951.5</v>
      </c>
      <c r="AZ24" s="21">
        <f t="shared" si="24"/>
        <v>0.74663878922943172</v>
      </c>
    </row>
    <row r="25" spans="1:52">
      <c r="A25" s="23">
        <v>512</v>
      </c>
      <c r="B25" s="33">
        <v>1</v>
      </c>
      <c r="C25" s="10" t="s">
        <v>20</v>
      </c>
      <c r="D25" s="18">
        <v>512</v>
      </c>
      <c r="E25" s="10" t="s">
        <v>20</v>
      </c>
      <c r="F25" s="19">
        <v>30702</v>
      </c>
      <c r="G25" s="19">
        <v>25083</v>
      </c>
      <c r="H25" s="20">
        <f t="shared" si="0"/>
        <v>0.81698260699628689</v>
      </c>
      <c r="I25" s="19">
        <v>49491</v>
      </c>
      <c r="J25" s="19">
        <v>35558</v>
      </c>
      <c r="K25" s="20">
        <f t="shared" si="1"/>
        <v>0.71847406599179653</v>
      </c>
      <c r="L25" s="19">
        <v>0</v>
      </c>
      <c r="M25" s="19">
        <v>0</v>
      </c>
      <c r="N25" s="20" t="str">
        <f t="shared" si="25"/>
        <v>--</v>
      </c>
      <c r="O25" s="19">
        <v>63449</v>
      </c>
      <c r="P25" s="19">
        <v>50501</v>
      </c>
      <c r="Q25" s="20">
        <f t="shared" si="2"/>
        <v>0.79593058992261501</v>
      </c>
      <c r="R25" s="19">
        <f t="shared" si="3"/>
        <v>143642</v>
      </c>
      <c r="S25" s="19">
        <f t="shared" si="4"/>
        <v>111142</v>
      </c>
      <c r="T25" s="21">
        <f t="shared" si="5"/>
        <v>0.77374305565224655</v>
      </c>
      <c r="U25" s="22"/>
      <c r="V25" s="19">
        <v>5697</v>
      </c>
      <c r="W25" s="19">
        <v>4633</v>
      </c>
      <c r="X25" s="20">
        <f t="shared" si="6"/>
        <v>0.81323503598385116</v>
      </c>
      <c r="Y25" s="19">
        <v>61883</v>
      </c>
      <c r="Z25" s="19">
        <v>45874</v>
      </c>
      <c r="AA25" s="20">
        <f t="shared" si="7"/>
        <v>0.74130213467349682</v>
      </c>
      <c r="AB25" s="19">
        <v>0</v>
      </c>
      <c r="AC25" s="19">
        <v>0</v>
      </c>
      <c r="AD25" s="20" t="str">
        <f t="shared" si="26"/>
        <v>--</v>
      </c>
      <c r="AE25" s="19">
        <v>48509.5</v>
      </c>
      <c r="AF25" s="19">
        <v>37700.5</v>
      </c>
      <c r="AG25" s="20">
        <f t="shared" si="8"/>
        <v>0.77717766623032603</v>
      </c>
      <c r="AH25" s="19">
        <f t="shared" si="27"/>
        <v>116089.5</v>
      </c>
      <c r="AI25" s="19">
        <f t="shared" si="28"/>
        <v>88207.5</v>
      </c>
      <c r="AJ25" s="21">
        <f t="shared" si="29"/>
        <v>0.75982323982789146</v>
      </c>
      <c r="AK25" s="22"/>
      <c r="AL25" s="19">
        <f t="shared" si="11"/>
        <v>36399</v>
      </c>
      <c r="AM25" s="19">
        <f t="shared" si="12"/>
        <v>29716</v>
      </c>
      <c r="AN25" s="20">
        <f t="shared" si="13"/>
        <v>0.81639605483667133</v>
      </c>
      <c r="AO25" s="19">
        <f t="shared" si="14"/>
        <v>111374</v>
      </c>
      <c r="AP25" s="19">
        <f t="shared" si="15"/>
        <v>81432</v>
      </c>
      <c r="AQ25" s="20">
        <f t="shared" si="16"/>
        <v>0.73115807998276083</v>
      </c>
      <c r="AR25" s="19">
        <f t="shared" si="17"/>
        <v>0</v>
      </c>
      <c r="AS25" s="19">
        <f t="shared" si="17"/>
        <v>0</v>
      </c>
      <c r="AT25" s="20" t="str">
        <f t="shared" si="18"/>
        <v>--</v>
      </c>
      <c r="AU25" s="19">
        <f t="shared" si="19"/>
        <v>111958.5</v>
      </c>
      <c r="AV25" s="19">
        <f t="shared" si="20"/>
        <v>88201.5</v>
      </c>
      <c r="AW25" s="20">
        <f t="shared" si="21"/>
        <v>0.7878053028577553</v>
      </c>
      <c r="AX25" s="19">
        <f t="shared" si="22"/>
        <v>259731.5</v>
      </c>
      <c r="AY25" s="19">
        <f t="shared" si="23"/>
        <v>199349.5</v>
      </c>
      <c r="AZ25" s="21">
        <f t="shared" si="24"/>
        <v>0.76752145966122709</v>
      </c>
    </row>
    <row r="26" spans="1:52">
      <c r="A26" s="23">
        <v>540</v>
      </c>
      <c r="B26" s="33">
        <v>1</v>
      </c>
      <c r="C26" s="10" t="s">
        <v>21</v>
      </c>
      <c r="D26" s="18">
        <v>540</v>
      </c>
      <c r="E26" s="10" t="s">
        <v>21</v>
      </c>
      <c r="F26" s="19">
        <v>9517</v>
      </c>
      <c r="G26" s="19">
        <v>8089</v>
      </c>
      <c r="H26" s="20">
        <f t="shared" si="0"/>
        <v>0.84995271619207735</v>
      </c>
      <c r="I26" s="19">
        <v>18594.5</v>
      </c>
      <c r="J26" s="19">
        <v>13238</v>
      </c>
      <c r="K26" s="20">
        <f t="shared" si="1"/>
        <v>0.71193094732313322</v>
      </c>
      <c r="L26" s="19">
        <v>0</v>
      </c>
      <c r="M26" s="19">
        <v>0</v>
      </c>
      <c r="N26" s="20" t="str">
        <f t="shared" si="25"/>
        <v>--</v>
      </c>
      <c r="O26" s="19">
        <v>20747</v>
      </c>
      <c r="P26" s="19">
        <v>16565</v>
      </c>
      <c r="Q26" s="20">
        <f t="shared" si="2"/>
        <v>0.79842868848508219</v>
      </c>
      <c r="R26" s="19">
        <f t="shared" si="3"/>
        <v>48858.5</v>
      </c>
      <c r="S26" s="19">
        <f t="shared" si="4"/>
        <v>37892</v>
      </c>
      <c r="T26" s="21">
        <f t="shared" si="5"/>
        <v>0.77554570852564042</v>
      </c>
      <c r="U26" s="22"/>
      <c r="V26" s="19">
        <v>1310</v>
      </c>
      <c r="W26" s="19">
        <v>1043</v>
      </c>
      <c r="X26" s="20">
        <f t="shared" si="6"/>
        <v>0.79618320610687021</v>
      </c>
      <c r="Y26" s="19">
        <v>21997.5</v>
      </c>
      <c r="Z26" s="19">
        <v>16944</v>
      </c>
      <c r="AA26" s="20">
        <f t="shared" si="7"/>
        <v>0.77026934878963516</v>
      </c>
      <c r="AB26" s="19">
        <v>0</v>
      </c>
      <c r="AC26" s="19">
        <v>0</v>
      </c>
      <c r="AD26" s="20" t="str">
        <f t="shared" si="26"/>
        <v>--</v>
      </c>
      <c r="AE26" s="19">
        <v>17877</v>
      </c>
      <c r="AF26" s="19">
        <v>14590</v>
      </c>
      <c r="AG26" s="20">
        <f t="shared" si="8"/>
        <v>0.81613246070369749</v>
      </c>
      <c r="AH26" s="19">
        <f t="shared" si="27"/>
        <v>41184.5</v>
      </c>
      <c r="AI26" s="19">
        <f t="shared" si="28"/>
        <v>32577</v>
      </c>
      <c r="AJ26" s="21">
        <f t="shared" si="29"/>
        <v>0.79100146899925938</v>
      </c>
      <c r="AK26" s="22"/>
      <c r="AL26" s="19">
        <f t="shared" si="11"/>
        <v>10827</v>
      </c>
      <c r="AM26" s="19">
        <f t="shared" si="12"/>
        <v>9132</v>
      </c>
      <c r="AN26" s="20">
        <f t="shared" si="13"/>
        <v>0.84344693821003047</v>
      </c>
      <c r="AO26" s="19">
        <f t="shared" si="14"/>
        <v>40592</v>
      </c>
      <c r="AP26" s="19">
        <f t="shared" si="15"/>
        <v>30182</v>
      </c>
      <c r="AQ26" s="20">
        <f t="shared" si="16"/>
        <v>0.74354552621206149</v>
      </c>
      <c r="AR26" s="19">
        <f t="shared" si="17"/>
        <v>0</v>
      </c>
      <c r="AS26" s="19">
        <f t="shared" si="17"/>
        <v>0</v>
      </c>
      <c r="AT26" s="20" t="str">
        <f t="shared" si="18"/>
        <v>--</v>
      </c>
      <c r="AU26" s="19">
        <f t="shared" si="19"/>
        <v>38624</v>
      </c>
      <c r="AV26" s="19">
        <f t="shared" si="20"/>
        <v>31155</v>
      </c>
      <c r="AW26" s="20">
        <f t="shared" si="21"/>
        <v>0.8066228251864126</v>
      </c>
      <c r="AX26" s="19">
        <f t="shared" si="22"/>
        <v>90043</v>
      </c>
      <c r="AY26" s="19">
        <f t="shared" si="23"/>
        <v>70469</v>
      </c>
      <c r="AZ26" s="21">
        <f t="shared" si="24"/>
        <v>0.78261497284630677</v>
      </c>
    </row>
    <row r="27" spans="1:52">
      <c r="A27" s="23">
        <v>519</v>
      </c>
      <c r="B27" s="33">
        <v>1</v>
      </c>
      <c r="C27" s="10" t="s">
        <v>22</v>
      </c>
      <c r="D27" s="18">
        <v>519</v>
      </c>
      <c r="E27" s="10" t="s">
        <v>22</v>
      </c>
      <c r="F27" s="19">
        <v>2133</v>
      </c>
      <c r="G27" s="19">
        <v>1996</v>
      </c>
      <c r="H27" s="20">
        <f t="shared" si="0"/>
        <v>0.93577121425222687</v>
      </c>
      <c r="I27" s="19">
        <v>4852</v>
      </c>
      <c r="J27" s="19">
        <v>3877</v>
      </c>
      <c r="K27" s="20">
        <f t="shared" si="1"/>
        <v>0.79905193734542457</v>
      </c>
      <c r="L27" s="19">
        <v>0</v>
      </c>
      <c r="M27" s="19">
        <v>0</v>
      </c>
      <c r="N27" s="20" t="str">
        <f t="shared" si="25"/>
        <v>--</v>
      </c>
      <c r="O27" s="19">
        <v>7062</v>
      </c>
      <c r="P27" s="19">
        <v>6125.5</v>
      </c>
      <c r="Q27" s="20">
        <f t="shared" si="2"/>
        <v>0.86738884168790709</v>
      </c>
      <c r="R27" s="19">
        <f t="shared" si="3"/>
        <v>14047</v>
      </c>
      <c r="S27" s="19">
        <f t="shared" si="4"/>
        <v>11998.5</v>
      </c>
      <c r="T27" s="21">
        <f t="shared" si="5"/>
        <v>0.85416814978287181</v>
      </c>
      <c r="U27" s="22"/>
      <c r="V27" s="19">
        <v>416</v>
      </c>
      <c r="W27" s="19">
        <v>393</v>
      </c>
      <c r="X27" s="20">
        <f t="shared" si="6"/>
        <v>0.94471153846153844</v>
      </c>
      <c r="Y27" s="19">
        <v>9419</v>
      </c>
      <c r="Z27" s="19">
        <v>7941</v>
      </c>
      <c r="AA27" s="20">
        <f t="shared" si="7"/>
        <v>0.84308312984393252</v>
      </c>
      <c r="AB27" s="19">
        <v>0</v>
      </c>
      <c r="AC27" s="19">
        <v>0</v>
      </c>
      <c r="AD27" s="20" t="str">
        <f t="shared" si="26"/>
        <v>--</v>
      </c>
      <c r="AE27" s="19">
        <v>7918</v>
      </c>
      <c r="AF27" s="19">
        <v>6821</v>
      </c>
      <c r="AG27" s="20">
        <f t="shared" si="8"/>
        <v>0.861454912856782</v>
      </c>
      <c r="AH27" s="19">
        <f t="shared" si="27"/>
        <v>17753</v>
      </c>
      <c r="AI27" s="19">
        <f t="shared" si="28"/>
        <v>15155</v>
      </c>
      <c r="AJ27" s="21">
        <f t="shared" si="29"/>
        <v>0.85365853658536583</v>
      </c>
      <c r="AK27" s="22"/>
      <c r="AL27" s="19">
        <f t="shared" si="11"/>
        <v>2549</v>
      </c>
      <c r="AM27" s="19">
        <f t="shared" si="12"/>
        <v>2389</v>
      </c>
      <c r="AN27" s="20">
        <f t="shared" si="13"/>
        <v>0.93723028638681838</v>
      </c>
      <c r="AO27" s="19">
        <f t="shared" si="14"/>
        <v>14271</v>
      </c>
      <c r="AP27" s="19">
        <f t="shared" si="15"/>
        <v>11818</v>
      </c>
      <c r="AQ27" s="20">
        <f t="shared" si="16"/>
        <v>0.82811295634503534</v>
      </c>
      <c r="AR27" s="19">
        <f t="shared" si="17"/>
        <v>0</v>
      </c>
      <c r="AS27" s="19">
        <f t="shared" si="17"/>
        <v>0</v>
      </c>
      <c r="AT27" s="20" t="str">
        <f t="shared" si="18"/>
        <v>--</v>
      </c>
      <c r="AU27" s="19">
        <f t="shared" si="19"/>
        <v>14980</v>
      </c>
      <c r="AV27" s="19">
        <f t="shared" si="20"/>
        <v>12946.5</v>
      </c>
      <c r="AW27" s="20">
        <f t="shared" si="21"/>
        <v>0.86425233644859811</v>
      </c>
      <c r="AX27" s="19">
        <f t="shared" si="22"/>
        <v>31800</v>
      </c>
      <c r="AY27" s="19">
        <f t="shared" si="23"/>
        <v>27153.5</v>
      </c>
      <c r="AZ27" s="21">
        <f t="shared" si="24"/>
        <v>0.85388364779874215</v>
      </c>
    </row>
    <row r="28" spans="1:52">
      <c r="A28" s="23">
        <v>514</v>
      </c>
      <c r="B28" s="33">
        <v>1</v>
      </c>
      <c r="C28" s="10" t="s">
        <v>23</v>
      </c>
      <c r="D28" s="18">
        <v>514</v>
      </c>
      <c r="E28" s="10" t="s">
        <v>23</v>
      </c>
      <c r="F28" s="19">
        <v>13421.5</v>
      </c>
      <c r="G28" s="19">
        <v>11744</v>
      </c>
      <c r="H28" s="20">
        <f t="shared" si="0"/>
        <v>0.87501397012256454</v>
      </c>
      <c r="I28" s="19">
        <v>32604</v>
      </c>
      <c r="J28" s="19">
        <v>25165</v>
      </c>
      <c r="K28" s="20">
        <f t="shared" si="1"/>
        <v>0.77183781131149554</v>
      </c>
      <c r="L28" s="19">
        <v>0</v>
      </c>
      <c r="M28" s="19">
        <v>0</v>
      </c>
      <c r="N28" s="20" t="str">
        <f t="shared" si="25"/>
        <v>--</v>
      </c>
      <c r="O28" s="19">
        <v>30793.5</v>
      </c>
      <c r="P28" s="19">
        <v>24475.5</v>
      </c>
      <c r="Q28" s="20">
        <f t="shared" si="2"/>
        <v>0.79482683033757129</v>
      </c>
      <c r="R28" s="19">
        <f t="shared" si="3"/>
        <v>76819</v>
      </c>
      <c r="S28" s="19">
        <f t="shared" si="4"/>
        <v>61384.5</v>
      </c>
      <c r="T28" s="21">
        <f t="shared" si="5"/>
        <v>0.79907965477290777</v>
      </c>
      <c r="U28" s="22"/>
      <c r="V28" s="19">
        <v>2089.5</v>
      </c>
      <c r="W28" s="19">
        <v>1862</v>
      </c>
      <c r="X28" s="20">
        <f t="shared" si="6"/>
        <v>0.89112227805695143</v>
      </c>
      <c r="Y28" s="19">
        <v>33459.5</v>
      </c>
      <c r="Z28" s="19">
        <v>27368.5</v>
      </c>
      <c r="AA28" s="20">
        <f t="shared" si="7"/>
        <v>0.81795902509003426</v>
      </c>
      <c r="AB28" s="19">
        <v>0</v>
      </c>
      <c r="AC28" s="19">
        <v>0</v>
      </c>
      <c r="AD28" s="20" t="str">
        <f t="shared" si="26"/>
        <v>--</v>
      </c>
      <c r="AE28" s="19">
        <v>27058</v>
      </c>
      <c r="AF28" s="19">
        <v>22859.5</v>
      </c>
      <c r="AG28" s="20">
        <f t="shared" si="8"/>
        <v>0.84483332101411779</v>
      </c>
      <c r="AH28" s="19">
        <f t="shared" si="27"/>
        <v>62607</v>
      </c>
      <c r="AI28" s="19">
        <f t="shared" si="28"/>
        <v>52090</v>
      </c>
      <c r="AJ28" s="21">
        <f t="shared" si="29"/>
        <v>0.83201558931109942</v>
      </c>
      <c r="AK28" s="22"/>
      <c r="AL28" s="19">
        <f t="shared" si="11"/>
        <v>15511</v>
      </c>
      <c r="AM28" s="19">
        <f t="shared" si="12"/>
        <v>13606</v>
      </c>
      <c r="AN28" s="20">
        <f t="shared" si="13"/>
        <v>0.87718393398233507</v>
      </c>
      <c r="AO28" s="19">
        <f t="shared" si="14"/>
        <v>66063.5</v>
      </c>
      <c r="AP28" s="19">
        <f t="shared" si="15"/>
        <v>52533.5</v>
      </c>
      <c r="AQ28" s="20">
        <f t="shared" si="16"/>
        <v>0.7951970452670537</v>
      </c>
      <c r="AR28" s="19">
        <f t="shared" si="17"/>
        <v>0</v>
      </c>
      <c r="AS28" s="19">
        <f t="shared" si="17"/>
        <v>0</v>
      </c>
      <c r="AT28" s="20" t="str">
        <f t="shared" si="18"/>
        <v>--</v>
      </c>
      <c r="AU28" s="19">
        <f t="shared" si="19"/>
        <v>57851.5</v>
      </c>
      <c r="AV28" s="19">
        <f t="shared" si="20"/>
        <v>47335</v>
      </c>
      <c r="AW28" s="20">
        <f t="shared" si="21"/>
        <v>0.81821560374406888</v>
      </c>
      <c r="AX28" s="19">
        <f t="shared" si="22"/>
        <v>139426</v>
      </c>
      <c r="AY28" s="19">
        <f t="shared" si="23"/>
        <v>113474.5</v>
      </c>
      <c r="AZ28" s="21">
        <f t="shared" si="24"/>
        <v>0.81386900578084431</v>
      </c>
    </row>
    <row r="29" spans="1:52">
      <c r="A29" s="23">
        <v>529</v>
      </c>
      <c r="B29" s="33">
        <v>0</v>
      </c>
      <c r="C29" s="10" t="s">
        <v>82</v>
      </c>
      <c r="D29" s="18">
        <v>529</v>
      </c>
      <c r="E29" s="10" t="s">
        <v>24</v>
      </c>
      <c r="F29" s="5" t="s">
        <v>145</v>
      </c>
      <c r="G29" s="5" t="s">
        <v>146</v>
      </c>
      <c r="H29" s="6" t="s">
        <v>147</v>
      </c>
      <c r="I29" s="5" t="s">
        <v>148</v>
      </c>
      <c r="J29" s="5" t="s">
        <v>149</v>
      </c>
      <c r="K29" s="6" t="s">
        <v>150</v>
      </c>
      <c r="L29" s="5" t="s">
        <v>15</v>
      </c>
      <c r="M29" s="5" t="s">
        <v>15</v>
      </c>
      <c r="N29" s="6" t="s">
        <v>16</v>
      </c>
      <c r="O29" s="5" t="s">
        <v>151</v>
      </c>
      <c r="P29" s="5" t="s">
        <v>152</v>
      </c>
      <c r="Q29" s="6" t="s">
        <v>153</v>
      </c>
      <c r="R29" s="5" t="s">
        <v>154</v>
      </c>
      <c r="S29" s="5" t="s">
        <v>155</v>
      </c>
      <c r="T29" s="34" t="s">
        <v>156</v>
      </c>
      <c r="U29" s="22"/>
      <c r="V29" s="5" t="s">
        <v>157</v>
      </c>
      <c r="W29" s="5" t="s">
        <v>158</v>
      </c>
      <c r="X29" s="6" t="s">
        <v>159</v>
      </c>
      <c r="Y29" s="5" t="s">
        <v>160</v>
      </c>
      <c r="Z29" s="5" t="s">
        <v>161</v>
      </c>
      <c r="AA29" s="6" t="s">
        <v>162</v>
      </c>
      <c r="AB29" s="5" t="s">
        <v>15</v>
      </c>
      <c r="AC29" s="5" t="s">
        <v>15</v>
      </c>
      <c r="AD29" s="6" t="s">
        <v>16</v>
      </c>
      <c r="AE29" s="5" t="s">
        <v>163</v>
      </c>
      <c r="AF29" s="5" t="s">
        <v>164</v>
      </c>
      <c r="AG29" s="6" t="s">
        <v>165</v>
      </c>
      <c r="AH29" s="5" t="s">
        <v>166</v>
      </c>
      <c r="AI29" s="5" t="s">
        <v>167</v>
      </c>
      <c r="AJ29" s="34" t="s">
        <v>168</v>
      </c>
      <c r="AK29" s="22"/>
      <c r="AL29" s="5" t="s">
        <v>169</v>
      </c>
      <c r="AM29" s="5" t="s">
        <v>170</v>
      </c>
      <c r="AN29" s="6" t="s">
        <v>171</v>
      </c>
      <c r="AO29" s="5" t="s">
        <v>172</v>
      </c>
      <c r="AP29" s="5" t="s">
        <v>173</v>
      </c>
      <c r="AQ29" s="6" t="s">
        <v>174</v>
      </c>
      <c r="AR29" s="5" t="s">
        <v>15</v>
      </c>
      <c r="AS29" s="5" t="s">
        <v>15</v>
      </c>
      <c r="AT29" s="6" t="s">
        <v>16</v>
      </c>
      <c r="AU29" s="5" t="s">
        <v>139</v>
      </c>
      <c r="AV29" s="5" t="s">
        <v>140</v>
      </c>
      <c r="AW29" s="6" t="s">
        <v>141</v>
      </c>
      <c r="AX29" s="5" t="s">
        <v>142</v>
      </c>
      <c r="AY29" s="5" t="s">
        <v>143</v>
      </c>
      <c r="AZ29" s="34" t="s">
        <v>144</v>
      </c>
    </row>
    <row r="30" spans="1:52">
      <c r="A30" s="23">
        <v>529</v>
      </c>
      <c r="B30" s="33">
        <v>4</v>
      </c>
      <c r="C30" s="10" t="s">
        <v>89</v>
      </c>
      <c r="D30" s="24"/>
      <c r="E30" s="10" t="s">
        <v>90</v>
      </c>
      <c r="F30" s="19">
        <v>989.5</v>
      </c>
      <c r="G30" s="19">
        <v>859.5</v>
      </c>
      <c r="H30" s="20">
        <f t="shared" si="0"/>
        <v>0.86862051541182417</v>
      </c>
      <c r="I30" s="19">
        <v>4323</v>
      </c>
      <c r="J30" s="19">
        <v>3946</v>
      </c>
      <c r="K30" s="20">
        <f t="shared" si="1"/>
        <v>0.91279204256303492</v>
      </c>
      <c r="L30" s="19">
        <v>0</v>
      </c>
      <c r="M30" s="19">
        <v>0</v>
      </c>
      <c r="N30" s="20" t="str">
        <f t="shared" ref="N30:N60" si="30">IF(L30=0,"--",M30/L30)</f>
        <v>--</v>
      </c>
      <c r="O30" s="19">
        <v>4585</v>
      </c>
      <c r="P30" s="19">
        <v>4058</v>
      </c>
      <c r="Q30" s="20">
        <f t="shared" si="2"/>
        <v>0.88505997818974913</v>
      </c>
      <c r="R30" s="19">
        <f t="shared" si="3"/>
        <v>9897.5</v>
      </c>
      <c r="S30" s="19">
        <f t="shared" si="4"/>
        <v>8863.5</v>
      </c>
      <c r="T30" s="21">
        <f t="shared" si="5"/>
        <v>0.89552917403384691</v>
      </c>
      <c r="U30" s="22"/>
      <c r="V30" s="19">
        <v>126.5</v>
      </c>
      <c r="W30" s="19">
        <v>119.5</v>
      </c>
      <c r="X30" s="20">
        <f t="shared" si="6"/>
        <v>0.94466403162055335</v>
      </c>
      <c r="Y30" s="19">
        <v>3973.5</v>
      </c>
      <c r="Z30" s="19">
        <v>3623.5</v>
      </c>
      <c r="AA30" s="20">
        <f t="shared" si="7"/>
        <v>0.9119164464577828</v>
      </c>
      <c r="AB30" s="19">
        <v>0</v>
      </c>
      <c r="AC30" s="19">
        <v>0</v>
      </c>
      <c r="AD30" s="20" t="str">
        <f t="shared" ref="AD30:AD60" si="31">IF(AB30=0,"--",AC30/AB30)</f>
        <v>--</v>
      </c>
      <c r="AE30" s="19">
        <v>4837</v>
      </c>
      <c r="AF30" s="19">
        <v>4601</v>
      </c>
      <c r="AG30" s="20">
        <f t="shared" si="8"/>
        <v>0.95120942733099023</v>
      </c>
      <c r="AH30" s="19">
        <f t="shared" si="27"/>
        <v>8937</v>
      </c>
      <c r="AI30" s="19">
        <f t="shared" si="28"/>
        <v>8344</v>
      </c>
      <c r="AJ30" s="21">
        <f t="shared" si="29"/>
        <v>0.93364663757413002</v>
      </c>
      <c r="AK30" s="22"/>
      <c r="AL30" s="19">
        <f t="shared" si="11"/>
        <v>1116</v>
      </c>
      <c r="AM30" s="19">
        <f t="shared" si="12"/>
        <v>979</v>
      </c>
      <c r="AN30" s="20">
        <f t="shared" si="13"/>
        <v>0.87724014336917566</v>
      </c>
      <c r="AO30" s="19">
        <f t="shared" si="14"/>
        <v>8296.5</v>
      </c>
      <c r="AP30" s="19">
        <f t="shared" si="15"/>
        <v>7569.5</v>
      </c>
      <c r="AQ30" s="20">
        <f t="shared" si="16"/>
        <v>0.91237268727776777</v>
      </c>
      <c r="AR30" s="19">
        <f t="shared" si="17"/>
        <v>0</v>
      </c>
      <c r="AS30" s="19">
        <f t="shared" si="17"/>
        <v>0</v>
      </c>
      <c r="AT30" s="20" t="str">
        <f t="shared" si="18"/>
        <v>--</v>
      </c>
      <c r="AU30" s="19">
        <f t="shared" si="19"/>
        <v>9422</v>
      </c>
      <c r="AV30" s="19">
        <f t="shared" si="20"/>
        <v>8659</v>
      </c>
      <c r="AW30" s="20">
        <f t="shared" si="21"/>
        <v>0.91901931649331348</v>
      </c>
      <c r="AX30" s="19">
        <f t="shared" si="22"/>
        <v>18834.5</v>
      </c>
      <c r="AY30" s="19">
        <f t="shared" si="23"/>
        <v>17207.5</v>
      </c>
      <c r="AZ30" s="21">
        <f t="shared" si="24"/>
        <v>0.913615970692081</v>
      </c>
    </row>
    <row r="31" spans="1:52">
      <c r="A31" s="23">
        <v>529</v>
      </c>
      <c r="B31" s="33">
        <v>1</v>
      </c>
      <c r="C31" s="10" t="s">
        <v>83</v>
      </c>
      <c r="D31" s="24"/>
      <c r="E31" s="10" t="s">
        <v>84</v>
      </c>
      <c r="F31" s="19">
        <v>828.5</v>
      </c>
      <c r="G31" s="19">
        <v>733.5</v>
      </c>
      <c r="H31" s="20">
        <f t="shared" si="0"/>
        <v>0.88533494266747137</v>
      </c>
      <c r="I31" s="19">
        <v>1814.5</v>
      </c>
      <c r="J31" s="19">
        <v>1539.5</v>
      </c>
      <c r="K31" s="20">
        <f t="shared" si="1"/>
        <v>0.84844309727197575</v>
      </c>
      <c r="L31" s="19">
        <v>0</v>
      </c>
      <c r="M31" s="19">
        <v>0</v>
      </c>
      <c r="N31" s="20" t="str">
        <f t="shared" si="30"/>
        <v>--</v>
      </c>
      <c r="O31" s="19">
        <v>1735.5</v>
      </c>
      <c r="P31" s="19">
        <v>1553</v>
      </c>
      <c r="Q31" s="20">
        <f t="shared" si="2"/>
        <v>0.89484298473062518</v>
      </c>
      <c r="R31" s="19">
        <f t="shared" si="3"/>
        <v>4378.5</v>
      </c>
      <c r="S31" s="19">
        <f t="shared" si="4"/>
        <v>3826</v>
      </c>
      <c r="T31" s="21">
        <f t="shared" si="5"/>
        <v>0.87381523352746371</v>
      </c>
      <c r="U31" s="22"/>
      <c r="V31" s="19">
        <v>155</v>
      </c>
      <c r="W31" s="19">
        <v>147</v>
      </c>
      <c r="X31" s="20">
        <f t="shared" si="6"/>
        <v>0.94838709677419353</v>
      </c>
      <c r="Y31" s="19">
        <v>6161</v>
      </c>
      <c r="Z31" s="19">
        <v>5481.5</v>
      </c>
      <c r="AA31" s="20">
        <f t="shared" si="7"/>
        <v>0.88970946274955365</v>
      </c>
      <c r="AB31" s="19">
        <v>0</v>
      </c>
      <c r="AC31" s="19">
        <v>0</v>
      </c>
      <c r="AD31" s="20" t="str">
        <f t="shared" si="31"/>
        <v>--</v>
      </c>
      <c r="AE31" s="19">
        <v>5392.5</v>
      </c>
      <c r="AF31" s="19">
        <v>4831</v>
      </c>
      <c r="AG31" s="20">
        <f t="shared" si="8"/>
        <v>0.89587389893370417</v>
      </c>
      <c r="AH31" s="19">
        <f t="shared" si="27"/>
        <v>11708.5</v>
      </c>
      <c r="AI31" s="19">
        <f t="shared" si="28"/>
        <v>10459.5</v>
      </c>
      <c r="AJ31" s="21">
        <f t="shared" si="29"/>
        <v>0.89332536191655632</v>
      </c>
      <c r="AK31" s="22"/>
      <c r="AL31" s="19">
        <f t="shared" si="11"/>
        <v>983.5</v>
      </c>
      <c r="AM31" s="19">
        <f t="shared" si="12"/>
        <v>880.5</v>
      </c>
      <c r="AN31" s="20">
        <f t="shared" si="13"/>
        <v>0.89527198779867823</v>
      </c>
      <c r="AO31" s="19">
        <f t="shared" si="14"/>
        <v>7975.5</v>
      </c>
      <c r="AP31" s="19">
        <f t="shared" si="15"/>
        <v>7021</v>
      </c>
      <c r="AQ31" s="20">
        <f t="shared" si="16"/>
        <v>0.88032098301046957</v>
      </c>
      <c r="AR31" s="19">
        <f t="shared" si="17"/>
        <v>0</v>
      </c>
      <c r="AS31" s="19">
        <f t="shared" si="17"/>
        <v>0</v>
      </c>
      <c r="AT31" s="20" t="str">
        <f t="shared" si="18"/>
        <v>--</v>
      </c>
      <c r="AU31" s="19">
        <f t="shared" si="19"/>
        <v>7128</v>
      </c>
      <c r="AV31" s="19">
        <f t="shared" si="20"/>
        <v>6384</v>
      </c>
      <c r="AW31" s="20">
        <f t="shared" si="21"/>
        <v>0.89562289562289565</v>
      </c>
      <c r="AX31" s="19">
        <f t="shared" si="22"/>
        <v>16087</v>
      </c>
      <c r="AY31" s="19">
        <f t="shared" si="23"/>
        <v>14285.5</v>
      </c>
      <c r="AZ31" s="21">
        <f t="shared" si="24"/>
        <v>0.88801516752657428</v>
      </c>
    </row>
    <row r="32" spans="1:52">
      <c r="A32" s="23">
        <v>529</v>
      </c>
      <c r="B32" s="33">
        <v>2</v>
      </c>
      <c r="C32" s="10" t="s">
        <v>85</v>
      </c>
      <c r="D32" s="24"/>
      <c r="E32" s="10" t="s">
        <v>86</v>
      </c>
      <c r="F32" s="19">
        <v>1802</v>
      </c>
      <c r="G32" s="19">
        <v>1659</v>
      </c>
      <c r="H32" s="20">
        <f t="shared" si="0"/>
        <v>0.9206437291897891</v>
      </c>
      <c r="I32" s="19">
        <v>3076.5</v>
      </c>
      <c r="J32" s="19">
        <v>2713.5</v>
      </c>
      <c r="K32" s="20">
        <f t="shared" si="1"/>
        <v>0.88200877620672846</v>
      </c>
      <c r="L32" s="19">
        <v>0</v>
      </c>
      <c r="M32" s="19">
        <v>0</v>
      </c>
      <c r="N32" s="20" t="str">
        <f t="shared" si="30"/>
        <v>--</v>
      </c>
      <c r="O32" s="19">
        <v>2748.5</v>
      </c>
      <c r="P32" s="19">
        <v>2509.5</v>
      </c>
      <c r="Q32" s="20">
        <f t="shared" si="2"/>
        <v>0.91304347826086951</v>
      </c>
      <c r="R32" s="19">
        <f t="shared" si="3"/>
        <v>7627</v>
      </c>
      <c r="S32" s="19">
        <f t="shared" si="4"/>
        <v>6882</v>
      </c>
      <c r="T32" s="21">
        <f t="shared" si="5"/>
        <v>0.90232070276648746</v>
      </c>
      <c r="U32" s="22"/>
      <c r="V32" s="19">
        <v>733</v>
      </c>
      <c r="W32" s="19">
        <v>621</v>
      </c>
      <c r="X32" s="20">
        <f t="shared" ref="X32:X60" si="32">IF(V32=0,"--",W32/V32)</f>
        <v>0.84720327421555253</v>
      </c>
      <c r="Y32" s="19">
        <v>8172</v>
      </c>
      <c r="Z32" s="19">
        <v>7000</v>
      </c>
      <c r="AA32" s="20">
        <f t="shared" si="7"/>
        <v>0.85658345570239847</v>
      </c>
      <c r="AB32" s="19">
        <v>0</v>
      </c>
      <c r="AC32" s="19">
        <v>0</v>
      </c>
      <c r="AD32" s="20" t="str">
        <f t="shared" si="31"/>
        <v>--</v>
      </c>
      <c r="AE32" s="19">
        <v>7014.5</v>
      </c>
      <c r="AF32" s="19">
        <v>6384.5</v>
      </c>
      <c r="AG32" s="20">
        <f t="shared" si="8"/>
        <v>0.91018604319623642</v>
      </c>
      <c r="AH32" s="19">
        <f t="shared" si="27"/>
        <v>15919.5</v>
      </c>
      <c r="AI32" s="19">
        <f t="shared" si="28"/>
        <v>14005.5</v>
      </c>
      <c r="AJ32" s="21">
        <f t="shared" si="29"/>
        <v>0.87977009328182421</v>
      </c>
      <c r="AK32" s="22"/>
      <c r="AL32" s="19">
        <f t="shared" si="11"/>
        <v>2535</v>
      </c>
      <c r="AM32" s="19">
        <f t="shared" si="12"/>
        <v>2280</v>
      </c>
      <c r="AN32" s="20">
        <f t="shared" si="13"/>
        <v>0.89940828402366868</v>
      </c>
      <c r="AO32" s="19">
        <f t="shared" si="14"/>
        <v>11248.5</v>
      </c>
      <c r="AP32" s="19">
        <f t="shared" si="15"/>
        <v>9713.5</v>
      </c>
      <c r="AQ32" s="20">
        <f t="shared" si="16"/>
        <v>0.86353736053696051</v>
      </c>
      <c r="AR32" s="19">
        <f t="shared" si="17"/>
        <v>0</v>
      </c>
      <c r="AS32" s="19">
        <f t="shared" si="17"/>
        <v>0</v>
      </c>
      <c r="AT32" s="20" t="str">
        <f t="shared" si="18"/>
        <v>--</v>
      </c>
      <c r="AU32" s="19">
        <f t="shared" si="19"/>
        <v>9763</v>
      </c>
      <c r="AV32" s="19">
        <f t="shared" si="20"/>
        <v>8894</v>
      </c>
      <c r="AW32" s="20">
        <f t="shared" si="21"/>
        <v>0.91099047423947555</v>
      </c>
      <c r="AX32" s="19">
        <f t="shared" si="22"/>
        <v>23546.5</v>
      </c>
      <c r="AY32" s="19">
        <f t="shared" si="23"/>
        <v>20887.5</v>
      </c>
      <c r="AZ32" s="21">
        <f t="shared" si="24"/>
        <v>0.88707451213556154</v>
      </c>
    </row>
    <row r="33" spans="1:52">
      <c r="A33" s="23">
        <v>529</v>
      </c>
      <c r="B33" s="33">
        <v>3</v>
      </c>
      <c r="C33" s="10" t="s">
        <v>87</v>
      </c>
      <c r="D33" s="24"/>
      <c r="E33" s="10" t="s">
        <v>88</v>
      </c>
      <c r="F33" s="19">
        <v>1961.5</v>
      </c>
      <c r="G33" s="19">
        <v>1785.5</v>
      </c>
      <c r="H33" s="20">
        <f t="shared" si="0"/>
        <v>0.91027275044608713</v>
      </c>
      <c r="I33" s="19">
        <v>5163</v>
      </c>
      <c r="J33" s="19">
        <v>4898</v>
      </c>
      <c r="K33" s="20">
        <f t="shared" si="1"/>
        <v>0.94867325198527985</v>
      </c>
      <c r="L33" s="19">
        <v>0</v>
      </c>
      <c r="M33" s="19">
        <v>0</v>
      </c>
      <c r="N33" s="20" t="str">
        <f t="shared" si="30"/>
        <v>--</v>
      </c>
      <c r="O33" s="19">
        <v>8286</v>
      </c>
      <c r="P33" s="19">
        <v>8023</v>
      </c>
      <c r="Q33" s="20">
        <f t="shared" si="2"/>
        <v>0.96825971518223508</v>
      </c>
      <c r="R33" s="19">
        <f t="shared" ref="R33:S35" si="33">SUM(O33,L33,I33,F33)</f>
        <v>15410.5</v>
      </c>
      <c r="S33" s="19">
        <f t="shared" si="33"/>
        <v>14706.5</v>
      </c>
      <c r="T33" s="21">
        <f t="shared" ref="T33:T34" si="34">IF(R33=0,"--",S33/R33)</f>
        <v>0.95431686187988707</v>
      </c>
      <c r="U33" s="22"/>
      <c r="V33" s="19">
        <v>313.5</v>
      </c>
      <c r="W33" s="19">
        <v>267.5</v>
      </c>
      <c r="X33" s="20">
        <f t="shared" si="32"/>
        <v>0.85326953748006384</v>
      </c>
      <c r="Y33" s="19">
        <v>7000</v>
      </c>
      <c r="Z33" s="19">
        <v>6313.5</v>
      </c>
      <c r="AA33" s="20">
        <f t="shared" ref="AA33:AA60" si="35">IF(Y33=0,"--",Z33/Y33)</f>
        <v>0.90192857142857141</v>
      </c>
      <c r="AB33" s="19">
        <v>0</v>
      </c>
      <c r="AC33" s="19">
        <v>0</v>
      </c>
      <c r="AD33" s="20" t="str">
        <f t="shared" si="31"/>
        <v>--</v>
      </c>
      <c r="AE33" s="19">
        <v>6234.5</v>
      </c>
      <c r="AF33" s="19">
        <v>5607</v>
      </c>
      <c r="AG33" s="20">
        <f t="shared" si="8"/>
        <v>0.89935038896463226</v>
      </c>
      <c r="AH33" s="19">
        <f t="shared" si="27"/>
        <v>13548</v>
      </c>
      <c r="AI33" s="19">
        <f t="shared" si="28"/>
        <v>12188</v>
      </c>
      <c r="AJ33" s="21">
        <f t="shared" si="29"/>
        <v>0.89961617950989081</v>
      </c>
      <c r="AK33" s="22"/>
      <c r="AL33" s="19">
        <f t="shared" si="11"/>
        <v>2275</v>
      </c>
      <c r="AM33" s="19">
        <f t="shared" si="12"/>
        <v>2053</v>
      </c>
      <c r="AN33" s="20">
        <f t="shared" si="13"/>
        <v>0.90241758241758241</v>
      </c>
      <c r="AO33" s="19">
        <f t="shared" si="14"/>
        <v>12163</v>
      </c>
      <c r="AP33" s="19">
        <f t="shared" si="15"/>
        <v>11211.5</v>
      </c>
      <c r="AQ33" s="20">
        <f t="shared" si="16"/>
        <v>0.92177094466825615</v>
      </c>
      <c r="AR33" s="19">
        <f t="shared" si="17"/>
        <v>0</v>
      </c>
      <c r="AS33" s="19">
        <f t="shared" si="17"/>
        <v>0</v>
      </c>
      <c r="AT33" s="20" t="str">
        <f t="shared" si="18"/>
        <v>--</v>
      </c>
      <c r="AU33" s="19">
        <f t="shared" si="19"/>
        <v>14520.5</v>
      </c>
      <c r="AV33" s="19">
        <f t="shared" si="20"/>
        <v>13630</v>
      </c>
      <c r="AW33" s="20">
        <f t="shared" si="21"/>
        <v>0.93867291071244108</v>
      </c>
      <c r="AX33" s="19">
        <f t="shared" si="22"/>
        <v>28958.5</v>
      </c>
      <c r="AY33" s="19">
        <f t="shared" si="23"/>
        <v>26894.5</v>
      </c>
      <c r="AZ33" s="21">
        <f t="shared" si="24"/>
        <v>0.92872559006854638</v>
      </c>
    </row>
    <row r="34" spans="1:52">
      <c r="A34" s="23">
        <v>513</v>
      </c>
      <c r="B34" s="33">
        <v>1</v>
      </c>
      <c r="C34" s="10" t="s">
        <v>25</v>
      </c>
      <c r="D34" s="18">
        <v>513</v>
      </c>
      <c r="E34" s="10" t="s">
        <v>25</v>
      </c>
      <c r="F34" s="19">
        <v>3417</v>
      </c>
      <c r="G34" s="19">
        <v>3130</v>
      </c>
      <c r="H34" s="20">
        <f t="shared" si="0"/>
        <v>0.91600819432250513</v>
      </c>
      <c r="I34" s="19">
        <v>9332</v>
      </c>
      <c r="J34" s="19">
        <v>7984</v>
      </c>
      <c r="K34" s="20">
        <f t="shared" si="1"/>
        <v>0.85555079297042436</v>
      </c>
      <c r="L34" s="19">
        <v>0</v>
      </c>
      <c r="M34" s="19">
        <v>0</v>
      </c>
      <c r="N34" s="20" t="str">
        <f t="shared" si="30"/>
        <v>--</v>
      </c>
      <c r="O34" s="19">
        <v>10608</v>
      </c>
      <c r="P34" s="19">
        <v>9050.5</v>
      </c>
      <c r="Q34" s="20">
        <f t="shared" si="2"/>
        <v>0.85317684766214175</v>
      </c>
      <c r="R34" s="19">
        <f t="shared" si="33"/>
        <v>23357</v>
      </c>
      <c r="S34" s="19">
        <f t="shared" si="33"/>
        <v>20164.5</v>
      </c>
      <c r="T34" s="21">
        <f t="shared" si="34"/>
        <v>0.86331720683306934</v>
      </c>
      <c r="U34" s="22"/>
      <c r="V34" s="19">
        <v>739</v>
      </c>
      <c r="W34" s="19">
        <v>683</v>
      </c>
      <c r="X34" s="20">
        <f t="shared" si="32"/>
        <v>0.9242219215155616</v>
      </c>
      <c r="Y34" s="19">
        <v>14012.5</v>
      </c>
      <c r="Z34" s="19">
        <v>11224</v>
      </c>
      <c r="AA34" s="20">
        <f t="shared" si="35"/>
        <v>0.80099910793933993</v>
      </c>
      <c r="AB34" s="19">
        <v>0</v>
      </c>
      <c r="AC34" s="19">
        <v>0</v>
      </c>
      <c r="AD34" s="20" t="str">
        <f t="shared" si="31"/>
        <v>--</v>
      </c>
      <c r="AE34" s="19">
        <v>11044.5</v>
      </c>
      <c r="AF34" s="19">
        <v>9276.5</v>
      </c>
      <c r="AG34" s="20">
        <f t="shared" si="8"/>
        <v>0.83992032233238267</v>
      </c>
      <c r="AH34" s="19">
        <f t="shared" si="27"/>
        <v>25796</v>
      </c>
      <c r="AI34" s="19">
        <f t="shared" si="28"/>
        <v>21183.5</v>
      </c>
      <c r="AJ34" s="21">
        <f t="shared" si="29"/>
        <v>0.82119320824934094</v>
      </c>
      <c r="AK34" s="22"/>
      <c r="AL34" s="19">
        <f t="shared" ref="AL34:AM38" si="36">SUM(V34,F34)</f>
        <v>4156</v>
      </c>
      <c r="AM34" s="19">
        <f t="shared" si="36"/>
        <v>3813</v>
      </c>
      <c r="AN34" s="20">
        <f t="shared" ref="AN34:AN60" si="37">IF(AL34=0,"--",AM34/AL34)</f>
        <v>0.91746871992300294</v>
      </c>
      <c r="AO34" s="19">
        <f t="shared" ref="AO34:AP38" si="38">SUM(Y34,I34)</f>
        <v>23344.5</v>
      </c>
      <c r="AP34" s="19">
        <f t="shared" si="38"/>
        <v>19208</v>
      </c>
      <c r="AQ34" s="20">
        <f t="shared" ref="AQ34:AQ60" si="39">IF(AO34=0,"--",AP34/AO34)</f>
        <v>0.82280622844781426</v>
      </c>
      <c r="AR34" s="19">
        <f t="shared" si="17"/>
        <v>0</v>
      </c>
      <c r="AS34" s="19">
        <f t="shared" si="17"/>
        <v>0</v>
      </c>
      <c r="AT34" s="20" t="str">
        <f t="shared" si="18"/>
        <v>--</v>
      </c>
      <c r="AU34" s="19">
        <f t="shared" ref="AU34:AV38" si="40">SUM(AE34,O34)</f>
        <v>21652.5</v>
      </c>
      <c r="AV34" s="19">
        <f t="shared" si="40"/>
        <v>18327</v>
      </c>
      <c r="AW34" s="20">
        <f t="shared" ref="AW34:AW60" si="41">IF(AU34=0,"--",AV34/AU34)</f>
        <v>0.84641496363006585</v>
      </c>
      <c r="AX34" s="19">
        <f t="shared" ref="AX34:AY38" si="42">SUM(AU34,AR34,AO34,AL34)</f>
        <v>49153</v>
      </c>
      <c r="AY34" s="19">
        <f t="shared" si="42"/>
        <v>41348</v>
      </c>
      <c r="AZ34" s="21">
        <f t="shared" ref="AZ34:AZ60" si="43">IF(AX34=0,"--",AY34/AX34)</f>
        <v>0.84121009907838784</v>
      </c>
    </row>
    <row r="35" spans="1:52">
      <c r="A35" s="23">
        <v>530</v>
      </c>
      <c r="B35" s="33">
        <v>1</v>
      </c>
      <c r="C35" s="10" t="s">
        <v>34</v>
      </c>
      <c r="D35" s="18">
        <v>530</v>
      </c>
      <c r="E35" s="10" t="s">
        <v>91</v>
      </c>
      <c r="F35" s="19">
        <v>6184.5</v>
      </c>
      <c r="G35" s="19">
        <v>5345</v>
      </c>
      <c r="H35" s="20">
        <f t="shared" ref="H35:H60" si="44">IF(F35=0,"--",G35/F35)</f>
        <v>0.86425741773789311</v>
      </c>
      <c r="I35" s="19">
        <v>11862</v>
      </c>
      <c r="J35" s="19">
        <v>9299</v>
      </c>
      <c r="K35" s="20">
        <f t="shared" ref="K35:K60" si="45">IF(I35=0,"--",J35/I35)</f>
        <v>0.78393188332490304</v>
      </c>
      <c r="L35" s="19">
        <v>0</v>
      </c>
      <c r="M35" s="19">
        <v>0</v>
      </c>
      <c r="N35" s="20" t="str">
        <f t="shared" si="30"/>
        <v>--</v>
      </c>
      <c r="O35" s="19">
        <v>12389.5</v>
      </c>
      <c r="P35" s="19">
        <v>10067.5</v>
      </c>
      <c r="Q35" s="20">
        <f t="shared" si="2"/>
        <v>0.81258323580451186</v>
      </c>
      <c r="R35" s="19">
        <f t="shared" si="33"/>
        <v>30436</v>
      </c>
      <c r="S35" s="19">
        <f t="shared" si="33"/>
        <v>24711.5</v>
      </c>
      <c r="T35" s="21">
        <f t="shared" ref="T35:T60" si="46">IF(R35=0,"--",S35/R35)</f>
        <v>0.81191680904192409</v>
      </c>
      <c r="U35" s="22"/>
      <c r="V35" s="19">
        <v>1458</v>
      </c>
      <c r="W35" s="19">
        <v>1165</v>
      </c>
      <c r="X35" s="20">
        <f t="shared" si="32"/>
        <v>0.79903978052126201</v>
      </c>
      <c r="Y35" s="19">
        <v>19287.5</v>
      </c>
      <c r="Z35" s="19">
        <v>15725.5</v>
      </c>
      <c r="AA35" s="20">
        <f t="shared" si="35"/>
        <v>0.8153208036292936</v>
      </c>
      <c r="AB35" s="19">
        <v>0</v>
      </c>
      <c r="AC35" s="19">
        <v>0</v>
      </c>
      <c r="AD35" s="20" t="str">
        <f t="shared" si="31"/>
        <v>--</v>
      </c>
      <c r="AE35" s="19">
        <v>17473</v>
      </c>
      <c r="AF35" s="19">
        <v>14430</v>
      </c>
      <c r="AG35" s="20">
        <f t="shared" ref="AG35:AG60" si="47">IF(AE35=0,"--",AF35/AE35)</f>
        <v>0.82584559033938076</v>
      </c>
      <c r="AH35" s="19">
        <f t="shared" si="9"/>
        <v>38218.5</v>
      </c>
      <c r="AI35" s="19">
        <f t="shared" si="9"/>
        <v>31320.5</v>
      </c>
      <c r="AJ35" s="21">
        <f t="shared" si="10"/>
        <v>0.81951149312505722</v>
      </c>
      <c r="AK35" s="22"/>
      <c r="AL35" s="19">
        <f t="shared" si="36"/>
        <v>7642.5</v>
      </c>
      <c r="AM35" s="19">
        <f t="shared" si="36"/>
        <v>6510</v>
      </c>
      <c r="AN35" s="20">
        <f t="shared" si="37"/>
        <v>0.85181550539744844</v>
      </c>
      <c r="AO35" s="19">
        <f t="shared" si="38"/>
        <v>31149.5</v>
      </c>
      <c r="AP35" s="19">
        <f t="shared" si="38"/>
        <v>25024.5</v>
      </c>
      <c r="AQ35" s="20">
        <f t="shared" si="39"/>
        <v>0.80336763029904168</v>
      </c>
      <c r="AR35" s="19">
        <f t="shared" si="17"/>
        <v>0</v>
      </c>
      <c r="AS35" s="19">
        <f t="shared" si="17"/>
        <v>0</v>
      </c>
      <c r="AT35" s="20" t="str">
        <f t="shared" si="18"/>
        <v>--</v>
      </c>
      <c r="AU35" s="19">
        <f t="shared" si="40"/>
        <v>29862.5</v>
      </c>
      <c r="AV35" s="19">
        <f t="shared" si="40"/>
        <v>24497.5</v>
      </c>
      <c r="AW35" s="20">
        <f t="shared" si="41"/>
        <v>0.82034323984930935</v>
      </c>
      <c r="AX35" s="19">
        <f t="shared" si="42"/>
        <v>68654.5</v>
      </c>
      <c r="AY35" s="19">
        <f t="shared" si="42"/>
        <v>56032</v>
      </c>
      <c r="AZ35" s="21">
        <f t="shared" si="43"/>
        <v>0.81614460814658907</v>
      </c>
    </row>
    <row r="36" spans="1:52">
      <c r="A36" s="23">
        <v>539</v>
      </c>
      <c r="B36" s="33">
        <v>1</v>
      </c>
      <c r="C36" s="10" t="s">
        <v>53</v>
      </c>
      <c r="D36" s="18">
        <v>539</v>
      </c>
      <c r="E36" s="10" t="s">
        <v>95</v>
      </c>
      <c r="F36" s="19">
        <v>3093</v>
      </c>
      <c r="G36" s="19">
        <v>2690</v>
      </c>
      <c r="H36" s="20">
        <f t="shared" si="44"/>
        <v>0.86970578726155834</v>
      </c>
      <c r="I36" s="19">
        <v>6359</v>
      </c>
      <c r="J36" s="19">
        <v>5126</v>
      </c>
      <c r="K36" s="20">
        <f t="shared" si="45"/>
        <v>0.80610158830004719</v>
      </c>
      <c r="L36" s="19">
        <v>0</v>
      </c>
      <c r="M36" s="19">
        <v>0</v>
      </c>
      <c r="N36" s="20" t="str">
        <f t="shared" si="30"/>
        <v>--</v>
      </c>
      <c r="O36" s="19">
        <v>6704</v>
      </c>
      <c r="P36" s="19">
        <v>5587</v>
      </c>
      <c r="Q36" s="20">
        <f t="shared" si="2"/>
        <v>0.83338305489260145</v>
      </c>
      <c r="R36" s="19">
        <f t="shared" ref="R36:S60" si="48">SUM(O36,L36,I36,F36)</f>
        <v>16156</v>
      </c>
      <c r="S36" s="19">
        <f t="shared" si="48"/>
        <v>13403</v>
      </c>
      <c r="T36" s="21">
        <f t="shared" si="46"/>
        <v>0.82959891062144098</v>
      </c>
      <c r="U36" s="22"/>
      <c r="V36" s="19">
        <v>721</v>
      </c>
      <c r="W36" s="19">
        <v>654</v>
      </c>
      <c r="X36" s="20">
        <f t="shared" si="32"/>
        <v>0.90707350901525663</v>
      </c>
      <c r="Y36" s="19">
        <v>12426</v>
      </c>
      <c r="Z36" s="19">
        <v>10563</v>
      </c>
      <c r="AA36" s="20">
        <f t="shared" si="35"/>
        <v>0.85007242877836797</v>
      </c>
      <c r="AB36" s="19">
        <v>0</v>
      </c>
      <c r="AC36" s="19">
        <v>0</v>
      </c>
      <c r="AD36" s="20" t="str">
        <f t="shared" si="31"/>
        <v>--</v>
      </c>
      <c r="AE36" s="19">
        <v>10490</v>
      </c>
      <c r="AF36" s="19">
        <v>9105</v>
      </c>
      <c r="AG36" s="20">
        <f t="shared" si="47"/>
        <v>0.86796949475691132</v>
      </c>
      <c r="AH36" s="19">
        <f t="shared" si="9"/>
        <v>23637</v>
      </c>
      <c r="AI36" s="19">
        <f t="shared" si="9"/>
        <v>20322</v>
      </c>
      <c r="AJ36" s="21">
        <f t="shared" si="10"/>
        <v>0.85975377585988066</v>
      </c>
      <c r="AK36" s="22"/>
      <c r="AL36" s="19">
        <f t="shared" si="36"/>
        <v>3814</v>
      </c>
      <c r="AM36" s="19">
        <f t="shared" si="36"/>
        <v>3344</v>
      </c>
      <c r="AN36" s="20">
        <f t="shared" si="37"/>
        <v>0.87676979549029888</v>
      </c>
      <c r="AO36" s="19">
        <f t="shared" si="38"/>
        <v>18785</v>
      </c>
      <c r="AP36" s="19">
        <f t="shared" si="38"/>
        <v>15689</v>
      </c>
      <c r="AQ36" s="20">
        <f t="shared" si="39"/>
        <v>0.83518764972052173</v>
      </c>
      <c r="AR36" s="19">
        <f t="shared" si="17"/>
        <v>0</v>
      </c>
      <c r="AS36" s="19">
        <f t="shared" si="17"/>
        <v>0</v>
      </c>
      <c r="AT36" s="20" t="str">
        <f t="shared" si="18"/>
        <v>--</v>
      </c>
      <c r="AU36" s="19">
        <f t="shared" si="40"/>
        <v>17194</v>
      </c>
      <c r="AV36" s="19">
        <f t="shared" si="40"/>
        <v>14692</v>
      </c>
      <c r="AW36" s="20">
        <f t="shared" si="41"/>
        <v>0.85448412236826798</v>
      </c>
      <c r="AX36" s="19">
        <f t="shared" si="42"/>
        <v>39793</v>
      </c>
      <c r="AY36" s="19">
        <f t="shared" si="42"/>
        <v>33725</v>
      </c>
      <c r="AZ36" s="21">
        <f t="shared" si="43"/>
        <v>0.84751086874575932</v>
      </c>
    </row>
    <row r="37" spans="1:52">
      <c r="A37" s="23">
        <v>525</v>
      </c>
      <c r="B37" s="33">
        <v>1</v>
      </c>
      <c r="C37" s="10" t="s">
        <v>26</v>
      </c>
      <c r="D37" s="18">
        <v>525</v>
      </c>
      <c r="E37" s="10" t="s">
        <v>80</v>
      </c>
      <c r="F37" s="19">
        <v>24041.5</v>
      </c>
      <c r="G37" s="19">
        <v>20062.5</v>
      </c>
      <c r="H37" s="20">
        <f t="shared" si="44"/>
        <v>0.83449451989268553</v>
      </c>
      <c r="I37" s="19">
        <v>54186</v>
      </c>
      <c r="J37" s="19">
        <v>41353.5</v>
      </c>
      <c r="K37" s="20">
        <f t="shared" si="45"/>
        <v>0.76317683534492309</v>
      </c>
      <c r="L37" s="19">
        <v>0</v>
      </c>
      <c r="M37" s="19">
        <v>0</v>
      </c>
      <c r="N37" s="20" t="str">
        <f t="shared" si="30"/>
        <v>--</v>
      </c>
      <c r="O37" s="19">
        <v>54443</v>
      </c>
      <c r="P37" s="19">
        <v>41187</v>
      </c>
      <c r="Q37" s="20">
        <f t="shared" si="2"/>
        <v>0.75651598919971341</v>
      </c>
      <c r="R37" s="19">
        <f t="shared" si="48"/>
        <v>132670.5</v>
      </c>
      <c r="S37" s="19">
        <f t="shared" si="48"/>
        <v>102603</v>
      </c>
      <c r="T37" s="21">
        <f t="shared" si="46"/>
        <v>0.7733671012018497</v>
      </c>
      <c r="U37" s="22"/>
      <c r="V37" s="19">
        <v>11626.5</v>
      </c>
      <c r="W37" s="19">
        <v>10011.5</v>
      </c>
      <c r="X37" s="20">
        <f t="shared" si="32"/>
        <v>0.86109319227626546</v>
      </c>
      <c r="Y37" s="19">
        <v>55860</v>
      </c>
      <c r="Z37" s="19">
        <v>44656</v>
      </c>
      <c r="AA37" s="20">
        <f t="shared" si="35"/>
        <v>0.79942713927676334</v>
      </c>
      <c r="AB37" s="19">
        <v>0</v>
      </c>
      <c r="AC37" s="19">
        <v>0</v>
      </c>
      <c r="AD37" s="20" t="str">
        <f t="shared" si="31"/>
        <v>--</v>
      </c>
      <c r="AE37" s="19">
        <v>48868</v>
      </c>
      <c r="AF37" s="19">
        <v>39832</v>
      </c>
      <c r="AG37" s="20">
        <f t="shared" si="47"/>
        <v>0.81509372186297779</v>
      </c>
      <c r="AH37" s="19">
        <f t="shared" ref="AH37:AI60" si="49">SUM(AE37,AB37,Y37,V37)</f>
        <v>116354.5</v>
      </c>
      <c r="AI37" s="19">
        <f t="shared" si="49"/>
        <v>94499.5</v>
      </c>
      <c r="AJ37" s="21">
        <f t="shared" ref="AJ37:AJ60" si="50">IF(AH37=0,"--",AI37/AH37)</f>
        <v>0.81216884606955464</v>
      </c>
      <c r="AK37" s="22"/>
      <c r="AL37" s="19">
        <f t="shared" si="36"/>
        <v>35668</v>
      </c>
      <c r="AM37" s="19">
        <f t="shared" si="36"/>
        <v>30074</v>
      </c>
      <c r="AN37" s="20">
        <f t="shared" si="37"/>
        <v>0.84316474150499043</v>
      </c>
      <c r="AO37" s="19">
        <f t="shared" si="38"/>
        <v>110046</v>
      </c>
      <c r="AP37" s="19">
        <f t="shared" si="38"/>
        <v>86009.5</v>
      </c>
      <c r="AQ37" s="20">
        <f t="shared" si="39"/>
        <v>0.78157770386929104</v>
      </c>
      <c r="AR37" s="19">
        <f t="shared" si="17"/>
        <v>0</v>
      </c>
      <c r="AS37" s="19">
        <f t="shared" si="17"/>
        <v>0</v>
      </c>
      <c r="AT37" s="20" t="str">
        <f t="shared" si="18"/>
        <v>--</v>
      </c>
      <c r="AU37" s="19">
        <f t="shared" si="40"/>
        <v>103311</v>
      </c>
      <c r="AV37" s="19">
        <f t="shared" si="40"/>
        <v>81019</v>
      </c>
      <c r="AW37" s="20">
        <f t="shared" si="41"/>
        <v>0.78422433235570266</v>
      </c>
      <c r="AX37" s="19">
        <f t="shared" si="42"/>
        <v>249025</v>
      </c>
      <c r="AY37" s="19">
        <f t="shared" si="42"/>
        <v>197102.5</v>
      </c>
      <c r="AZ37" s="21">
        <f t="shared" si="43"/>
        <v>0.79149683766690093</v>
      </c>
    </row>
    <row r="38" spans="1:52">
      <c r="A38" s="23">
        <v>520</v>
      </c>
      <c r="B38" s="33">
        <v>1</v>
      </c>
      <c r="C38" s="10" t="s">
        <v>27</v>
      </c>
      <c r="D38" s="18">
        <v>520</v>
      </c>
      <c r="E38" s="10" t="s">
        <v>27</v>
      </c>
      <c r="F38" s="19">
        <v>4120.5</v>
      </c>
      <c r="G38" s="19">
        <v>3761.5</v>
      </c>
      <c r="H38" s="20">
        <f t="shared" si="44"/>
        <v>0.912874651134571</v>
      </c>
      <c r="I38" s="19">
        <v>8920.5</v>
      </c>
      <c r="J38" s="19">
        <v>7278.5</v>
      </c>
      <c r="K38" s="20">
        <f t="shared" si="45"/>
        <v>0.81592960035872431</v>
      </c>
      <c r="L38" s="19">
        <v>0</v>
      </c>
      <c r="M38" s="19">
        <v>0</v>
      </c>
      <c r="N38" s="20" t="str">
        <f t="shared" si="30"/>
        <v>--</v>
      </c>
      <c r="O38" s="19">
        <v>10453.5</v>
      </c>
      <c r="P38" s="19">
        <v>8358</v>
      </c>
      <c r="Q38" s="20">
        <f t="shared" si="2"/>
        <v>0.79954082364758217</v>
      </c>
      <c r="R38" s="19">
        <f t="shared" si="48"/>
        <v>23494.5</v>
      </c>
      <c r="S38" s="19">
        <f t="shared" si="48"/>
        <v>19398</v>
      </c>
      <c r="T38" s="21">
        <f t="shared" si="46"/>
        <v>0.8256400434144161</v>
      </c>
      <c r="U38" s="22"/>
      <c r="V38" s="19">
        <v>594</v>
      </c>
      <c r="W38" s="19">
        <v>553</v>
      </c>
      <c r="X38" s="20">
        <f t="shared" si="32"/>
        <v>0.93097643097643101</v>
      </c>
      <c r="Y38" s="19">
        <v>10991</v>
      </c>
      <c r="Z38" s="19">
        <v>9288</v>
      </c>
      <c r="AA38" s="20">
        <f t="shared" si="35"/>
        <v>0.84505504503684836</v>
      </c>
      <c r="AB38" s="19">
        <v>0</v>
      </c>
      <c r="AC38" s="19">
        <v>0</v>
      </c>
      <c r="AD38" s="20" t="str">
        <f t="shared" si="31"/>
        <v>--</v>
      </c>
      <c r="AE38" s="19">
        <v>10501</v>
      </c>
      <c r="AF38" s="19">
        <v>9369</v>
      </c>
      <c r="AG38" s="20">
        <f t="shared" si="47"/>
        <v>0.89220074278640127</v>
      </c>
      <c r="AH38" s="19">
        <f t="shared" si="49"/>
        <v>22086</v>
      </c>
      <c r="AI38" s="19">
        <f t="shared" si="49"/>
        <v>19210</v>
      </c>
      <c r="AJ38" s="21">
        <f t="shared" si="50"/>
        <v>0.86978176220230008</v>
      </c>
      <c r="AK38" s="22"/>
      <c r="AL38" s="19">
        <f t="shared" si="36"/>
        <v>4714.5</v>
      </c>
      <c r="AM38" s="19">
        <f t="shared" si="36"/>
        <v>4314.5</v>
      </c>
      <c r="AN38" s="20">
        <f t="shared" si="37"/>
        <v>0.91515537172552763</v>
      </c>
      <c r="AO38" s="19">
        <f t="shared" si="38"/>
        <v>19911.5</v>
      </c>
      <c r="AP38" s="19">
        <f t="shared" si="38"/>
        <v>16566.5</v>
      </c>
      <c r="AQ38" s="20">
        <f t="shared" si="39"/>
        <v>0.83200662933480651</v>
      </c>
      <c r="AR38" s="19">
        <f t="shared" si="17"/>
        <v>0</v>
      </c>
      <c r="AS38" s="19">
        <f t="shared" si="17"/>
        <v>0</v>
      </c>
      <c r="AT38" s="20" t="str">
        <f t="shared" si="18"/>
        <v>--</v>
      </c>
      <c r="AU38" s="19">
        <f t="shared" si="40"/>
        <v>20954.5</v>
      </c>
      <c r="AV38" s="19">
        <f t="shared" si="40"/>
        <v>17727</v>
      </c>
      <c r="AW38" s="20">
        <f t="shared" si="41"/>
        <v>0.84597580471974998</v>
      </c>
      <c r="AX38" s="19">
        <f t="shared" si="42"/>
        <v>45580.5</v>
      </c>
      <c r="AY38" s="19">
        <f t="shared" si="42"/>
        <v>38608</v>
      </c>
      <c r="AZ38" s="21">
        <f t="shared" si="43"/>
        <v>0.8470288829653031</v>
      </c>
    </row>
    <row r="39" spans="1:52">
      <c r="A39" s="23">
        <v>501</v>
      </c>
      <c r="B39" s="33">
        <v>1</v>
      </c>
      <c r="C39" s="10" t="s">
        <v>28</v>
      </c>
      <c r="D39" s="18">
        <v>501</v>
      </c>
      <c r="E39" s="10" t="s">
        <v>28</v>
      </c>
      <c r="F39" s="19">
        <v>4186</v>
      </c>
      <c r="G39" s="19">
        <v>3755</v>
      </c>
      <c r="H39" s="20">
        <f t="shared" si="44"/>
        <v>0.89703774486383181</v>
      </c>
      <c r="I39" s="19">
        <v>9519.5</v>
      </c>
      <c r="J39" s="19">
        <v>8245</v>
      </c>
      <c r="K39" s="20">
        <f t="shared" si="45"/>
        <v>0.86611691790535217</v>
      </c>
      <c r="L39" s="19">
        <v>0</v>
      </c>
      <c r="M39" s="19">
        <v>0</v>
      </c>
      <c r="N39" s="20" t="str">
        <f t="shared" si="30"/>
        <v>--</v>
      </c>
      <c r="O39" s="19">
        <v>12361.5</v>
      </c>
      <c r="P39" s="19">
        <v>11249</v>
      </c>
      <c r="Q39" s="20">
        <f t="shared" si="2"/>
        <v>0.91000283137159732</v>
      </c>
      <c r="R39" s="19">
        <f t="shared" si="48"/>
        <v>26067</v>
      </c>
      <c r="S39" s="19">
        <f t="shared" si="48"/>
        <v>23249</v>
      </c>
      <c r="T39" s="21">
        <f t="shared" si="46"/>
        <v>0.89189396555031264</v>
      </c>
      <c r="U39" s="22"/>
      <c r="V39" s="19">
        <v>917</v>
      </c>
      <c r="W39" s="19">
        <v>826</v>
      </c>
      <c r="X39" s="20">
        <f t="shared" si="32"/>
        <v>0.9007633587786259</v>
      </c>
      <c r="Y39" s="19">
        <v>17002</v>
      </c>
      <c r="Z39" s="19">
        <v>14068.5</v>
      </c>
      <c r="AA39" s="20">
        <f t="shared" si="35"/>
        <v>0.827461475120574</v>
      </c>
      <c r="AB39" s="19">
        <v>0</v>
      </c>
      <c r="AC39" s="19">
        <v>0</v>
      </c>
      <c r="AD39" s="20" t="str">
        <f t="shared" si="31"/>
        <v>--</v>
      </c>
      <c r="AE39" s="19">
        <v>16919</v>
      </c>
      <c r="AF39" s="19">
        <v>14862.5</v>
      </c>
      <c r="AG39" s="20">
        <f t="shared" si="47"/>
        <v>0.87845026301790885</v>
      </c>
      <c r="AH39" s="19">
        <f t="shared" si="49"/>
        <v>34838</v>
      </c>
      <c r="AI39" s="19">
        <f t="shared" si="49"/>
        <v>29757</v>
      </c>
      <c r="AJ39" s="21">
        <f t="shared" si="50"/>
        <v>0.85415351053447386</v>
      </c>
      <c r="AK39" s="22"/>
      <c r="AL39" s="19">
        <f t="shared" ref="AL39:AM60" si="51">SUM(V39,F39)</f>
        <v>5103</v>
      </c>
      <c r="AM39" s="19">
        <f t="shared" si="51"/>
        <v>4581</v>
      </c>
      <c r="AN39" s="20">
        <f t="shared" si="37"/>
        <v>0.89770723104056438</v>
      </c>
      <c r="AO39" s="19">
        <f t="shared" ref="AO39:AP60" si="52">SUM(Y39,I39)</f>
        <v>26521.5</v>
      </c>
      <c r="AP39" s="19">
        <f t="shared" si="52"/>
        <v>22313.5</v>
      </c>
      <c r="AQ39" s="20">
        <f t="shared" si="39"/>
        <v>0.84133627434345715</v>
      </c>
      <c r="AR39" s="19">
        <f t="shared" ref="AR39:AS60" si="53">SUM(AB39,L39)</f>
        <v>0</v>
      </c>
      <c r="AS39" s="19">
        <f t="shared" si="53"/>
        <v>0</v>
      </c>
      <c r="AT39" s="20" t="str">
        <f t="shared" si="18"/>
        <v>--</v>
      </c>
      <c r="AU39" s="19">
        <f t="shared" ref="AU39:AV60" si="54">SUM(AE39,O39)</f>
        <v>29280.5</v>
      </c>
      <c r="AV39" s="19">
        <f t="shared" si="54"/>
        <v>26111.5</v>
      </c>
      <c r="AW39" s="20">
        <f t="shared" si="41"/>
        <v>0.89177097385632076</v>
      </c>
      <c r="AX39" s="19">
        <f t="shared" ref="AX39:AY60" si="55">SUM(AU39,AR39,AO39,AL39)</f>
        <v>60905</v>
      </c>
      <c r="AY39" s="19">
        <f t="shared" si="55"/>
        <v>53006</v>
      </c>
      <c r="AZ39" s="21">
        <f t="shared" si="43"/>
        <v>0.8703062145965027</v>
      </c>
    </row>
    <row r="40" spans="1:52">
      <c r="A40" s="23">
        <v>523</v>
      </c>
      <c r="B40" s="33">
        <v>1</v>
      </c>
      <c r="C40" s="10" t="s">
        <v>29</v>
      </c>
      <c r="D40" s="18">
        <v>523</v>
      </c>
      <c r="E40" s="10" t="s">
        <v>29</v>
      </c>
      <c r="F40" s="19">
        <v>4407</v>
      </c>
      <c r="G40" s="19">
        <v>3693</v>
      </c>
      <c r="H40" s="20">
        <f t="shared" si="44"/>
        <v>0.83798502382573181</v>
      </c>
      <c r="I40" s="19">
        <v>11108.5</v>
      </c>
      <c r="J40" s="19">
        <v>7825</v>
      </c>
      <c r="K40" s="20">
        <f t="shared" si="45"/>
        <v>0.70441553765134801</v>
      </c>
      <c r="L40" s="19">
        <v>0</v>
      </c>
      <c r="M40" s="19">
        <v>0</v>
      </c>
      <c r="N40" s="20" t="str">
        <f t="shared" si="30"/>
        <v>--</v>
      </c>
      <c r="O40" s="19">
        <v>9172</v>
      </c>
      <c r="P40" s="19">
        <v>6519.5</v>
      </c>
      <c r="Q40" s="20">
        <f t="shared" ref="Q40:Q60" si="56">IF(O40=0,"--",P40/O40)</f>
        <v>0.71080462276493672</v>
      </c>
      <c r="R40" s="19">
        <f t="shared" si="48"/>
        <v>24687.5</v>
      </c>
      <c r="S40" s="19">
        <f t="shared" si="48"/>
        <v>18037.5</v>
      </c>
      <c r="T40" s="21">
        <f t="shared" si="46"/>
        <v>0.73063291139240505</v>
      </c>
      <c r="U40" s="22"/>
      <c r="V40" s="19">
        <v>925</v>
      </c>
      <c r="W40" s="19">
        <v>715</v>
      </c>
      <c r="X40" s="20">
        <f t="shared" si="32"/>
        <v>0.77297297297297296</v>
      </c>
      <c r="Y40" s="19">
        <v>12869</v>
      </c>
      <c r="Z40" s="19">
        <v>10426.5</v>
      </c>
      <c r="AA40" s="20">
        <f t="shared" si="35"/>
        <v>0.81020281296138008</v>
      </c>
      <c r="AB40" s="19">
        <v>0</v>
      </c>
      <c r="AC40" s="19">
        <v>0</v>
      </c>
      <c r="AD40" s="20" t="str">
        <f t="shared" si="31"/>
        <v>--</v>
      </c>
      <c r="AE40" s="19">
        <v>11347.5</v>
      </c>
      <c r="AF40" s="19">
        <v>8856.5</v>
      </c>
      <c r="AG40" s="20">
        <f t="shared" si="47"/>
        <v>0.78048028200044062</v>
      </c>
      <c r="AH40" s="19">
        <f t="shared" si="49"/>
        <v>25141.5</v>
      </c>
      <c r="AI40" s="19">
        <f t="shared" si="49"/>
        <v>19998</v>
      </c>
      <c r="AJ40" s="21">
        <f t="shared" si="50"/>
        <v>0.79541793449078213</v>
      </c>
      <c r="AK40" s="22"/>
      <c r="AL40" s="19">
        <f t="shared" si="51"/>
        <v>5332</v>
      </c>
      <c r="AM40" s="19">
        <f t="shared" si="51"/>
        <v>4408</v>
      </c>
      <c r="AN40" s="20">
        <f t="shared" si="37"/>
        <v>0.82670667666916731</v>
      </c>
      <c r="AO40" s="19">
        <f t="shared" si="52"/>
        <v>23977.5</v>
      </c>
      <c r="AP40" s="19">
        <f t="shared" si="52"/>
        <v>18251.5</v>
      </c>
      <c r="AQ40" s="20">
        <f t="shared" si="39"/>
        <v>0.76119278490251274</v>
      </c>
      <c r="AR40" s="19">
        <f t="shared" si="53"/>
        <v>0</v>
      </c>
      <c r="AS40" s="19">
        <f t="shared" si="53"/>
        <v>0</v>
      </c>
      <c r="AT40" s="20" t="str">
        <f t="shared" si="18"/>
        <v>--</v>
      </c>
      <c r="AU40" s="19">
        <f t="shared" si="54"/>
        <v>20519.5</v>
      </c>
      <c r="AV40" s="19">
        <f t="shared" si="54"/>
        <v>15376</v>
      </c>
      <c r="AW40" s="20">
        <f t="shared" si="41"/>
        <v>0.74933599746582524</v>
      </c>
      <c r="AX40" s="19">
        <f t="shared" si="55"/>
        <v>49829</v>
      </c>
      <c r="AY40" s="19">
        <f t="shared" si="55"/>
        <v>38035.5</v>
      </c>
      <c r="AZ40" s="21">
        <f t="shared" si="43"/>
        <v>0.76332055630255469</v>
      </c>
    </row>
    <row r="41" spans="1:52">
      <c r="A41" s="23">
        <v>517</v>
      </c>
      <c r="B41" s="33">
        <v>1</v>
      </c>
      <c r="C41" s="10" t="s">
        <v>31</v>
      </c>
      <c r="D41" s="18">
        <v>517</v>
      </c>
      <c r="E41" s="10" t="s">
        <v>31</v>
      </c>
      <c r="F41" s="19">
        <v>7249</v>
      </c>
      <c r="G41" s="19">
        <v>6654</v>
      </c>
      <c r="H41" s="20">
        <f t="shared" si="44"/>
        <v>0.91791971306387088</v>
      </c>
      <c r="I41" s="19">
        <v>13186.5</v>
      </c>
      <c r="J41" s="19">
        <v>11887</v>
      </c>
      <c r="K41" s="20">
        <f t="shared" si="45"/>
        <v>0.90145224282410041</v>
      </c>
      <c r="L41" s="19">
        <v>0</v>
      </c>
      <c r="M41" s="19">
        <v>0</v>
      </c>
      <c r="N41" s="20" t="str">
        <f t="shared" si="30"/>
        <v>--</v>
      </c>
      <c r="O41" s="19">
        <v>16678</v>
      </c>
      <c r="P41" s="19">
        <v>15696</v>
      </c>
      <c r="Q41" s="20">
        <f t="shared" si="56"/>
        <v>0.94112003837390579</v>
      </c>
      <c r="R41" s="19">
        <f t="shared" si="48"/>
        <v>37113.5</v>
      </c>
      <c r="S41" s="19">
        <f t="shared" si="48"/>
        <v>34237</v>
      </c>
      <c r="T41" s="21">
        <f t="shared" si="46"/>
        <v>0.92249451008393168</v>
      </c>
      <c r="U41" s="22"/>
      <c r="V41" s="19">
        <v>2421</v>
      </c>
      <c r="W41" s="19">
        <v>2150</v>
      </c>
      <c r="X41" s="20">
        <f t="shared" si="32"/>
        <v>0.88806278397356464</v>
      </c>
      <c r="Y41" s="19">
        <v>28406.5</v>
      </c>
      <c r="Z41" s="19">
        <v>25363.5</v>
      </c>
      <c r="AA41" s="20">
        <f t="shared" si="35"/>
        <v>0.89287663034868781</v>
      </c>
      <c r="AB41" s="19">
        <v>0</v>
      </c>
      <c r="AC41" s="19">
        <v>0</v>
      </c>
      <c r="AD41" s="20" t="str">
        <f t="shared" si="31"/>
        <v>--</v>
      </c>
      <c r="AE41" s="19">
        <v>30437.5</v>
      </c>
      <c r="AF41" s="19">
        <v>28292</v>
      </c>
      <c r="AG41" s="20">
        <f t="shared" si="47"/>
        <v>0.92951129363449692</v>
      </c>
      <c r="AH41" s="19">
        <f t="shared" si="49"/>
        <v>61265</v>
      </c>
      <c r="AI41" s="19">
        <f t="shared" si="49"/>
        <v>55805.5</v>
      </c>
      <c r="AJ41" s="21">
        <f t="shared" si="50"/>
        <v>0.91088712968252672</v>
      </c>
      <c r="AK41" s="22"/>
      <c r="AL41" s="19">
        <f t="shared" si="51"/>
        <v>9670</v>
      </c>
      <c r="AM41" s="19">
        <f t="shared" si="51"/>
        <v>8804</v>
      </c>
      <c r="AN41" s="20">
        <f t="shared" si="37"/>
        <v>0.91044467425025855</v>
      </c>
      <c r="AO41" s="19">
        <f t="shared" si="52"/>
        <v>41593</v>
      </c>
      <c r="AP41" s="19">
        <f t="shared" si="52"/>
        <v>37250.5</v>
      </c>
      <c r="AQ41" s="20">
        <f t="shared" si="39"/>
        <v>0.89559541268963527</v>
      </c>
      <c r="AR41" s="19">
        <f t="shared" si="53"/>
        <v>0</v>
      </c>
      <c r="AS41" s="19">
        <f t="shared" si="53"/>
        <v>0</v>
      </c>
      <c r="AT41" s="20" t="str">
        <f t="shared" si="18"/>
        <v>--</v>
      </c>
      <c r="AU41" s="19">
        <f t="shared" si="54"/>
        <v>47115.5</v>
      </c>
      <c r="AV41" s="19">
        <f t="shared" si="54"/>
        <v>43988</v>
      </c>
      <c r="AW41" s="20">
        <f t="shared" si="41"/>
        <v>0.93362057072513294</v>
      </c>
      <c r="AX41" s="19">
        <f t="shared" si="55"/>
        <v>98378.5</v>
      </c>
      <c r="AY41" s="19">
        <f t="shared" si="55"/>
        <v>90042.5</v>
      </c>
      <c r="AZ41" s="21">
        <f t="shared" si="43"/>
        <v>0.91526603881945745</v>
      </c>
    </row>
    <row r="42" spans="1:52">
      <c r="A42" s="23">
        <v>536</v>
      </c>
      <c r="B42" s="33">
        <v>1</v>
      </c>
      <c r="C42" s="10" t="s">
        <v>32</v>
      </c>
      <c r="D42" s="18">
        <v>536</v>
      </c>
      <c r="E42" s="10" t="s">
        <v>94</v>
      </c>
      <c r="F42" s="19">
        <v>4543.5</v>
      </c>
      <c r="G42" s="19">
        <v>4221</v>
      </c>
      <c r="H42" s="20">
        <f t="shared" si="44"/>
        <v>0.92901947837570154</v>
      </c>
      <c r="I42" s="19">
        <v>18761.5</v>
      </c>
      <c r="J42" s="19">
        <v>16181</v>
      </c>
      <c r="K42" s="20">
        <f t="shared" si="45"/>
        <v>0.862457692615196</v>
      </c>
      <c r="L42" s="19">
        <v>0</v>
      </c>
      <c r="M42" s="19">
        <v>0</v>
      </c>
      <c r="N42" s="20" t="str">
        <f t="shared" si="30"/>
        <v>--</v>
      </c>
      <c r="O42" s="19">
        <v>19005.5</v>
      </c>
      <c r="P42" s="19">
        <v>16594.5</v>
      </c>
      <c r="Q42" s="20">
        <f t="shared" si="56"/>
        <v>0.87314198521480624</v>
      </c>
      <c r="R42" s="19">
        <f t="shared" si="48"/>
        <v>42310.5</v>
      </c>
      <c r="S42" s="19">
        <f t="shared" si="48"/>
        <v>36996.5</v>
      </c>
      <c r="T42" s="21">
        <f t="shared" si="46"/>
        <v>0.87440469859727488</v>
      </c>
      <c r="U42" s="22"/>
      <c r="V42" s="19">
        <v>1008</v>
      </c>
      <c r="W42" s="19">
        <v>910</v>
      </c>
      <c r="X42" s="20">
        <f t="shared" si="32"/>
        <v>0.90277777777777779</v>
      </c>
      <c r="Y42" s="19">
        <v>18044.5</v>
      </c>
      <c r="Z42" s="19">
        <v>15231.5</v>
      </c>
      <c r="AA42" s="20">
        <f t="shared" si="35"/>
        <v>0.84410762282135832</v>
      </c>
      <c r="AB42" s="19">
        <v>0</v>
      </c>
      <c r="AC42" s="19">
        <v>0</v>
      </c>
      <c r="AD42" s="20" t="str">
        <f t="shared" si="31"/>
        <v>--</v>
      </c>
      <c r="AE42" s="19">
        <v>17805.5</v>
      </c>
      <c r="AF42" s="19">
        <v>14943.5</v>
      </c>
      <c r="AG42" s="20">
        <f t="shared" si="47"/>
        <v>0.83926314902698607</v>
      </c>
      <c r="AH42" s="19">
        <f t="shared" si="49"/>
        <v>36858</v>
      </c>
      <c r="AI42" s="19">
        <f t="shared" si="49"/>
        <v>31085</v>
      </c>
      <c r="AJ42" s="21">
        <f t="shared" si="50"/>
        <v>0.84337185956915728</v>
      </c>
      <c r="AK42" s="22"/>
      <c r="AL42" s="19">
        <f t="shared" si="51"/>
        <v>5551.5</v>
      </c>
      <c r="AM42" s="19">
        <f t="shared" si="51"/>
        <v>5131</v>
      </c>
      <c r="AN42" s="20">
        <f t="shared" si="37"/>
        <v>0.92425470593533277</v>
      </c>
      <c r="AO42" s="19">
        <f t="shared" si="52"/>
        <v>36806</v>
      </c>
      <c r="AP42" s="19">
        <f t="shared" si="52"/>
        <v>31412.5</v>
      </c>
      <c r="AQ42" s="20">
        <f t="shared" si="39"/>
        <v>0.85346139216432104</v>
      </c>
      <c r="AR42" s="19">
        <f t="shared" si="53"/>
        <v>0</v>
      </c>
      <c r="AS42" s="19">
        <f t="shared" si="53"/>
        <v>0</v>
      </c>
      <c r="AT42" s="20" t="str">
        <f t="shared" si="18"/>
        <v>--</v>
      </c>
      <c r="AU42" s="19">
        <f t="shared" si="54"/>
        <v>36811</v>
      </c>
      <c r="AV42" s="19">
        <f t="shared" si="54"/>
        <v>31538</v>
      </c>
      <c r="AW42" s="20">
        <f t="shared" si="41"/>
        <v>0.85675477438809056</v>
      </c>
      <c r="AX42" s="19">
        <f t="shared" si="55"/>
        <v>79168.5</v>
      </c>
      <c r="AY42" s="19">
        <f t="shared" si="55"/>
        <v>68081.5</v>
      </c>
      <c r="AZ42" s="21">
        <f t="shared" si="43"/>
        <v>0.85995692731326223</v>
      </c>
    </row>
    <row r="43" spans="1:52">
      <c r="A43" s="23">
        <v>526</v>
      </c>
      <c r="B43" s="33">
        <v>1</v>
      </c>
      <c r="C43" s="10" t="s">
        <v>33</v>
      </c>
      <c r="D43" s="18">
        <v>526</v>
      </c>
      <c r="E43" s="10" t="s">
        <v>33</v>
      </c>
      <c r="F43" s="19">
        <v>11348.5</v>
      </c>
      <c r="G43" s="19">
        <v>9499</v>
      </c>
      <c r="H43" s="20">
        <f t="shared" si="44"/>
        <v>0.83702691985724986</v>
      </c>
      <c r="I43" s="19">
        <v>25089.5</v>
      </c>
      <c r="J43" s="19">
        <v>19746.5</v>
      </c>
      <c r="K43" s="20">
        <f t="shared" si="45"/>
        <v>0.78704238825006478</v>
      </c>
      <c r="L43" s="19">
        <v>0</v>
      </c>
      <c r="M43" s="19">
        <v>0</v>
      </c>
      <c r="N43" s="20" t="str">
        <f t="shared" si="30"/>
        <v>--</v>
      </c>
      <c r="O43" s="19">
        <v>25483</v>
      </c>
      <c r="P43" s="19">
        <v>20992</v>
      </c>
      <c r="Q43" s="20">
        <f t="shared" si="56"/>
        <v>0.82376486284974293</v>
      </c>
      <c r="R43" s="19">
        <f t="shared" si="48"/>
        <v>61921</v>
      </c>
      <c r="S43" s="19">
        <f t="shared" si="48"/>
        <v>50237.5</v>
      </c>
      <c r="T43" s="21">
        <f t="shared" si="46"/>
        <v>0.81131603171783406</v>
      </c>
      <c r="U43" s="22"/>
      <c r="V43" s="19">
        <v>1536.5</v>
      </c>
      <c r="W43" s="19">
        <v>1265.5</v>
      </c>
      <c r="X43" s="20">
        <f t="shared" si="32"/>
        <v>0.82362512203058902</v>
      </c>
      <c r="Y43" s="19">
        <v>26091.5</v>
      </c>
      <c r="Z43" s="19">
        <v>20288.5</v>
      </c>
      <c r="AA43" s="20">
        <f t="shared" si="35"/>
        <v>0.77759040300480997</v>
      </c>
      <c r="AB43" s="19">
        <v>0</v>
      </c>
      <c r="AC43" s="19">
        <v>0</v>
      </c>
      <c r="AD43" s="20" t="str">
        <f t="shared" si="31"/>
        <v>--</v>
      </c>
      <c r="AE43" s="19">
        <v>23366.5</v>
      </c>
      <c r="AF43" s="19">
        <v>18992</v>
      </c>
      <c r="AG43" s="20">
        <f t="shared" si="47"/>
        <v>0.81278753771424905</v>
      </c>
      <c r="AH43" s="19">
        <f t="shared" si="49"/>
        <v>50994.5</v>
      </c>
      <c r="AI43" s="19">
        <f t="shared" si="49"/>
        <v>40546</v>
      </c>
      <c r="AJ43" s="21">
        <f t="shared" si="50"/>
        <v>0.79510535449901465</v>
      </c>
      <c r="AK43" s="22"/>
      <c r="AL43" s="19">
        <f t="shared" si="51"/>
        <v>12885</v>
      </c>
      <c r="AM43" s="19">
        <f t="shared" si="51"/>
        <v>10764.5</v>
      </c>
      <c r="AN43" s="20">
        <f t="shared" si="37"/>
        <v>0.83542879317035312</v>
      </c>
      <c r="AO43" s="19">
        <f t="shared" si="52"/>
        <v>51181</v>
      </c>
      <c r="AP43" s="19">
        <f t="shared" si="52"/>
        <v>40035</v>
      </c>
      <c r="AQ43" s="20">
        <f t="shared" si="39"/>
        <v>0.78222387214005196</v>
      </c>
      <c r="AR43" s="19">
        <f t="shared" si="53"/>
        <v>0</v>
      </c>
      <c r="AS43" s="19">
        <f t="shared" si="53"/>
        <v>0</v>
      </c>
      <c r="AT43" s="20" t="str">
        <f t="shared" si="18"/>
        <v>--</v>
      </c>
      <c r="AU43" s="19">
        <f t="shared" si="54"/>
        <v>48849.5</v>
      </c>
      <c r="AV43" s="19">
        <f t="shared" si="54"/>
        <v>39984</v>
      </c>
      <c r="AW43" s="20">
        <f t="shared" si="41"/>
        <v>0.81851400730816082</v>
      </c>
      <c r="AX43" s="19">
        <f t="shared" si="55"/>
        <v>112915.5</v>
      </c>
      <c r="AY43" s="19">
        <f t="shared" si="55"/>
        <v>90783.5</v>
      </c>
      <c r="AZ43" s="21">
        <f t="shared" si="43"/>
        <v>0.80399502282680413</v>
      </c>
    </row>
    <row r="44" spans="1:52">
      <c r="A44" s="23">
        <v>528</v>
      </c>
      <c r="B44" s="33">
        <v>1</v>
      </c>
      <c r="C44" s="10" t="s">
        <v>35</v>
      </c>
      <c r="D44" s="18">
        <v>528</v>
      </c>
      <c r="E44" s="10" t="s">
        <v>81</v>
      </c>
      <c r="F44" s="19">
        <v>10721.5</v>
      </c>
      <c r="G44" s="19">
        <v>8820.5</v>
      </c>
      <c r="H44" s="20">
        <f t="shared" si="44"/>
        <v>0.8226927202350417</v>
      </c>
      <c r="I44" s="19">
        <v>31855</v>
      </c>
      <c r="J44" s="19">
        <v>23846</v>
      </c>
      <c r="K44" s="20">
        <f t="shared" si="45"/>
        <v>0.74857950086328673</v>
      </c>
      <c r="L44" s="19">
        <v>0</v>
      </c>
      <c r="M44" s="19">
        <v>0</v>
      </c>
      <c r="N44" s="20" t="str">
        <f t="shared" si="30"/>
        <v>--</v>
      </c>
      <c r="O44" s="19">
        <v>33558</v>
      </c>
      <c r="P44" s="19">
        <v>26924</v>
      </c>
      <c r="Q44" s="20">
        <f t="shared" si="56"/>
        <v>0.80231241432743305</v>
      </c>
      <c r="R44" s="19">
        <f t="shared" si="48"/>
        <v>76134.5</v>
      </c>
      <c r="S44" s="19">
        <f t="shared" si="48"/>
        <v>59590.5</v>
      </c>
      <c r="T44" s="21">
        <f t="shared" si="46"/>
        <v>0.78270035266534888</v>
      </c>
      <c r="U44" s="22"/>
      <c r="V44" s="19">
        <v>2225</v>
      </c>
      <c r="W44" s="19">
        <v>1760</v>
      </c>
      <c r="X44" s="20">
        <f t="shared" si="32"/>
        <v>0.79101123595505618</v>
      </c>
      <c r="Y44" s="19">
        <v>29334</v>
      </c>
      <c r="Z44" s="19">
        <v>23108</v>
      </c>
      <c r="AA44" s="20">
        <f t="shared" si="35"/>
        <v>0.78775482375400563</v>
      </c>
      <c r="AB44" s="19">
        <v>0</v>
      </c>
      <c r="AC44" s="19">
        <v>0</v>
      </c>
      <c r="AD44" s="20" t="str">
        <f t="shared" si="31"/>
        <v>--</v>
      </c>
      <c r="AE44" s="19">
        <v>25957</v>
      </c>
      <c r="AF44" s="19">
        <v>21151</v>
      </c>
      <c r="AG44" s="20">
        <f t="shared" si="47"/>
        <v>0.81484763262318449</v>
      </c>
      <c r="AH44" s="19">
        <f t="shared" si="49"/>
        <v>57516</v>
      </c>
      <c r="AI44" s="19">
        <f t="shared" si="49"/>
        <v>46019</v>
      </c>
      <c r="AJ44" s="21">
        <f t="shared" si="50"/>
        <v>0.80010779609152238</v>
      </c>
      <c r="AK44" s="22"/>
      <c r="AL44" s="19">
        <f t="shared" si="51"/>
        <v>12946.5</v>
      </c>
      <c r="AM44" s="19">
        <f t="shared" si="51"/>
        <v>10580.5</v>
      </c>
      <c r="AN44" s="20">
        <f t="shared" si="37"/>
        <v>0.81724790483914567</v>
      </c>
      <c r="AO44" s="19">
        <f t="shared" si="52"/>
        <v>61189</v>
      </c>
      <c r="AP44" s="19">
        <f t="shared" si="52"/>
        <v>46954</v>
      </c>
      <c r="AQ44" s="20">
        <f t="shared" si="39"/>
        <v>0.76736014643154815</v>
      </c>
      <c r="AR44" s="19">
        <f t="shared" si="53"/>
        <v>0</v>
      </c>
      <c r="AS44" s="19">
        <f t="shared" si="53"/>
        <v>0</v>
      </c>
      <c r="AT44" s="20" t="str">
        <f t="shared" si="18"/>
        <v>--</v>
      </c>
      <c r="AU44" s="19">
        <f t="shared" si="54"/>
        <v>59515</v>
      </c>
      <c r="AV44" s="19">
        <f t="shared" si="54"/>
        <v>48075</v>
      </c>
      <c r="AW44" s="20">
        <f t="shared" si="41"/>
        <v>0.80777955137360324</v>
      </c>
      <c r="AX44" s="19">
        <f t="shared" si="55"/>
        <v>133650.5</v>
      </c>
      <c r="AY44" s="19">
        <f t="shared" si="55"/>
        <v>105609.5</v>
      </c>
      <c r="AZ44" s="21">
        <f t="shared" si="43"/>
        <v>0.79019158177485305</v>
      </c>
    </row>
    <row r="45" spans="1:52">
      <c r="A45" s="23">
        <v>524</v>
      </c>
      <c r="B45" s="33">
        <v>1</v>
      </c>
      <c r="C45" s="10" t="s">
        <v>36</v>
      </c>
      <c r="D45" s="18">
        <v>524</v>
      </c>
      <c r="E45" s="10" t="s">
        <v>36</v>
      </c>
      <c r="F45" s="19">
        <v>21299</v>
      </c>
      <c r="G45" s="19">
        <v>18003</v>
      </c>
      <c r="H45" s="20">
        <f t="shared" si="44"/>
        <v>0.84525095074886147</v>
      </c>
      <c r="I45" s="19">
        <v>37867.5</v>
      </c>
      <c r="J45" s="19">
        <v>29845</v>
      </c>
      <c r="K45" s="20">
        <f t="shared" si="45"/>
        <v>0.78814286657423915</v>
      </c>
      <c r="L45" s="19">
        <v>0</v>
      </c>
      <c r="M45" s="19">
        <v>0</v>
      </c>
      <c r="N45" s="20" t="str">
        <f t="shared" si="30"/>
        <v>--</v>
      </c>
      <c r="O45" s="19">
        <v>39364</v>
      </c>
      <c r="P45" s="19">
        <v>31828</v>
      </c>
      <c r="Q45" s="20">
        <f t="shared" si="56"/>
        <v>0.80855604105273859</v>
      </c>
      <c r="R45" s="19">
        <f t="shared" si="48"/>
        <v>98530.5</v>
      </c>
      <c r="S45" s="19">
        <f t="shared" si="48"/>
        <v>79676</v>
      </c>
      <c r="T45" s="21">
        <f t="shared" si="46"/>
        <v>0.80864300901751229</v>
      </c>
      <c r="U45" s="22"/>
      <c r="V45" s="19">
        <v>9179</v>
      </c>
      <c r="W45" s="19">
        <v>7309</v>
      </c>
      <c r="X45" s="20">
        <f t="shared" si="32"/>
        <v>0.79627410393289033</v>
      </c>
      <c r="Y45" s="19">
        <v>59275</v>
      </c>
      <c r="Z45" s="19">
        <v>46425</v>
      </c>
      <c r="AA45" s="20">
        <f t="shared" si="35"/>
        <v>0.78321383382539012</v>
      </c>
      <c r="AB45" s="19">
        <v>0</v>
      </c>
      <c r="AC45" s="19">
        <v>0</v>
      </c>
      <c r="AD45" s="20" t="str">
        <f t="shared" si="31"/>
        <v>--</v>
      </c>
      <c r="AE45" s="19">
        <v>51839</v>
      </c>
      <c r="AF45" s="19">
        <v>41428</v>
      </c>
      <c r="AG45" s="20">
        <f t="shared" si="47"/>
        <v>0.79916665059125369</v>
      </c>
      <c r="AH45" s="19">
        <f t="shared" si="49"/>
        <v>120293</v>
      </c>
      <c r="AI45" s="19">
        <f t="shared" si="49"/>
        <v>95162</v>
      </c>
      <c r="AJ45" s="21">
        <f t="shared" si="50"/>
        <v>0.79108510054616643</v>
      </c>
      <c r="AK45" s="22"/>
      <c r="AL45" s="19">
        <f t="shared" si="51"/>
        <v>30478</v>
      </c>
      <c r="AM45" s="19">
        <f t="shared" si="51"/>
        <v>25312</v>
      </c>
      <c r="AN45" s="20">
        <f t="shared" si="37"/>
        <v>0.83050068902158936</v>
      </c>
      <c r="AO45" s="19">
        <f t="shared" si="52"/>
        <v>97142.5</v>
      </c>
      <c r="AP45" s="19">
        <f t="shared" si="52"/>
        <v>76270</v>
      </c>
      <c r="AQ45" s="20">
        <f t="shared" si="39"/>
        <v>0.78513523946779218</v>
      </c>
      <c r="AR45" s="19">
        <f t="shared" si="53"/>
        <v>0</v>
      </c>
      <c r="AS45" s="19">
        <f t="shared" si="53"/>
        <v>0</v>
      </c>
      <c r="AT45" s="20" t="str">
        <f t="shared" si="18"/>
        <v>--</v>
      </c>
      <c r="AU45" s="19">
        <f t="shared" si="54"/>
        <v>91203</v>
      </c>
      <c r="AV45" s="19">
        <f t="shared" si="54"/>
        <v>73256</v>
      </c>
      <c r="AW45" s="20">
        <f t="shared" si="41"/>
        <v>0.80321919235112882</v>
      </c>
      <c r="AX45" s="19">
        <f t="shared" si="55"/>
        <v>218823.5</v>
      </c>
      <c r="AY45" s="19">
        <f t="shared" si="55"/>
        <v>174838</v>
      </c>
      <c r="AZ45" s="21">
        <f t="shared" si="43"/>
        <v>0.79899096760631283</v>
      </c>
    </row>
    <row r="46" spans="1:52">
      <c r="A46" s="23">
        <v>527</v>
      </c>
      <c r="B46" s="33">
        <v>1</v>
      </c>
      <c r="C46" s="10" t="s">
        <v>37</v>
      </c>
      <c r="D46" s="18">
        <v>527</v>
      </c>
      <c r="E46" s="10" t="s">
        <v>37</v>
      </c>
      <c r="F46" s="19">
        <v>5053.5</v>
      </c>
      <c r="G46" s="19">
        <v>4218</v>
      </c>
      <c r="H46" s="20">
        <f t="shared" si="44"/>
        <v>0.83466904125853369</v>
      </c>
      <c r="I46" s="19">
        <v>17948.62</v>
      </c>
      <c r="J46" s="19">
        <v>14013.3</v>
      </c>
      <c r="K46" s="20">
        <f t="shared" si="45"/>
        <v>0.78074526063842231</v>
      </c>
      <c r="L46" s="19">
        <v>0</v>
      </c>
      <c r="M46" s="19">
        <v>0</v>
      </c>
      <c r="N46" s="20" t="str">
        <f t="shared" si="30"/>
        <v>--</v>
      </c>
      <c r="O46" s="19">
        <v>17184</v>
      </c>
      <c r="P46" s="19">
        <v>13810.5</v>
      </c>
      <c r="Q46" s="20">
        <f t="shared" si="56"/>
        <v>0.8036836592178771</v>
      </c>
      <c r="R46" s="19">
        <f t="shared" si="48"/>
        <v>40186.119999999995</v>
      </c>
      <c r="S46" s="19">
        <f t="shared" si="48"/>
        <v>32041.8</v>
      </c>
      <c r="T46" s="21">
        <f t="shared" si="46"/>
        <v>0.79733500024386539</v>
      </c>
      <c r="U46" s="22"/>
      <c r="V46" s="19">
        <v>1501.5</v>
      </c>
      <c r="W46" s="19">
        <v>1279.5</v>
      </c>
      <c r="X46" s="20">
        <f t="shared" si="32"/>
        <v>0.85214785214785216</v>
      </c>
      <c r="Y46" s="19">
        <v>13637</v>
      </c>
      <c r="Z46" s="19">
        <v>10380</v>
      </c>
      <c r="AA46" s="20">
        <f t="shared" si="35"/>
        <v>0.76116447899098039</v>
      </c>
      <c r="AB46" s="19">
        <v>0</v>
      </c>
      <c r="AC46" s="19">
        <v>0</v>
      </c>
      <c r="AD46" s="20" t="str">
        <f t="shared" si="31"/>
        <v>--</v>
      </c>
      <c r="AE46" s="19">
        <v>12321.5</v>
      </c>
      <c r="AF46" s="19">
        <v>9925.5</v>
      </c>
      <c r="AG46" s="20">
        <f t="shared" si="47"/>
        <v>0.80554315627155781</v>
      </c>
      <c r="AH46" s="19">
        <f t="shared" si="49"/>
        <v>27460</v>
      </c>
      <c r="AI46" s="19">
        <f t="shared" si="49"/>
        <v>21585</v>
      </c>
      <c r="AJ46" s="21">
        <f t="shared" si="50"/>
        <v>0.7860524399126001</v>
      </c>
      <c r="AK46" s="22"/>
      <c r="AL46" s="19">
        <f t="shared" si="51"/>
        <v>6555</v>
      </c>
      <c r="AM46" s="19">
        <f t="shared" si="51"/>
        <v>5497.5</v>
      </c>
      <c r="AN46" s="20">
        <f t="shared" si="37"/>
        <v>0.83867276887871856</v>
      </c>
      <c r="AO46" s="19">
        <f t="shared" si="52"/>
        <v>31585.62</v>
      </c>
      <c r="AP46" s="19">
        <f t="shared" si="52"/>
        <v>24393.3</v>
      </c>
      <c r="AQ46" s="20">
        <f t="shared" si="39"/>
        <v>0.77229131484517322</v>
      </c>
      <c r="AR46" s="19">
        <f t="shared" si="53"/>
        <v>0</v>
      </c>
      <c r="AS46" s="19">
        <f t="shared" si="53"/>
        <v>0</v>
      </c>
      <c r="AT46" s="20" t="str">
        <f t="shared" si="18"/>
        <v>--</v>
      </c>
      <c r="AU46" s="19">
        <f t="shared" si="54"/>
        <v>29505.5</v>
      </c>
      <c r="AV46" s="19">
        <f t="shared" si="54"/>
        <v>23736</v>
      </c>
      <c r="AW46" s="20">
        <f t="shared" si="41"/>
        <v>0.80446018538916475</v>
      </c>
      <c r="AX46" s="19">
        <f t="shared" si="55"/>
        <v>67646.12</v>
      </c>
      <c r="AY46" s="19">
        <f t="shared" si="55"/>
        <v>53626.8</v>
      </c>
      <c r="AZ46" s="21">
        <f t="shared" si="43"/>
        <v>0.79275500206072436</v>
      </c>
    </row>
    <row r="47" spans="1:52">
      <c r="A47" s="23">
        <v>535</v>
      </c>
      <c r="B47" s="33">
        <v>1</v>
      </c>
      <c r="C47" s="10" t="s">
        <v>38</v>
      </c>
      <c r="D47" s="18">
        <v>535</v>
      </c>
      <c r="E47" s="10" t="s">
        <v>38</v>
      </c>
      <c r="F47" s="19">
        <v>19339.2</v>
      </c>
      <c r="G47" s="19">
        <v>17717.2</v>
      </c>
      <c r="H47" s="20">
        <f t="shared" si="44"/>
        <v>0.91612889881691073</v>
      </c>
      <c r="I47" s="19">
        <v>32307</v>
      </c>
      <c r="J47" s="19">
        <v>27518</v>
      </c>
      <c r="K47" s="20">
        <f t="shared" si="45"/>
        <v>0.85176587117342994</v>
      </c>
      <c r="L47" s="19">
        <v>0</v>
      </c>
      <c r="M47" s="19">
        <v>0</v>
      </c>
      <c r="N47" s="20" t="str">
        <f t="shared" si="30"/>
        <v>--</v>
      </c>
      <c r="O47" s="19">
        <v>39820.5</v>
      </c>
      <c r="P47" s="19">
        <v>34130</v>
      </c>
      <c r="Q47" s="20">
        <f t="shared" si="56"/>
        <v>0.85709621928403712</v>
      </c>
      <c r="R47" s="19">
        <f t="shared" si="48"/>
        <v>91466.7</v>
      </c>
      <c r="S47" s="19">
        <f t="shared" si="48"/>
        <v>79365.2</v>
      </c>
      <c r="T47" s="21">
        <f t="shared" si="46"/>
        <v>0.86769501906158197</v>
      </c>
      <c r="U47" s="22"/>
      <c r="V47" s="19">
        <v>3473</v>
      </c>
      <c r="W47" s="19">
        <v>3022</v>
      </c>
      <c r="X47" s="20">
        <f t="shared" si="32"/>
        <v>0.8701410883961993</v>
      </c>
      <c r="Y47" s="19">
        <v>30687</v>
      </c>
      <c r="Z47" s="19">
        <v>24522.5</v>
      </c>
      <c r="AA47" s="20">
        <f t="shared" si="35"/>
        <v>0.79911688988822627</v>
      </c>
      <c r="AB47" s="19">
        <v>0</v>
      </c>
      <c r="AC47" s="19">
        <v>0</v>
      </c>
      <c r="AD47" s="20" t="str">
        <f t="shared" si="31"/>
        <v>--</v>
      </c>
      <c r="AE47" s="19">
        <v>29019</v>
      </c>
      <c r="AF47" s="19">
        <v>23678</v>
      </c>
      <c r="AG47" s="20">
        <f t="shared" si="47"/>
        <v>0.81594817188738411</v>
      </c>
      <c r="AH47" s="19">
        <f t="shared" si="49"/>
        <v>63179</v>
      </c>
      <c r="AI47" s="19">
        <f t="shared" si="49"/>
        <v>51222.5</v>
      </c>
      <c r="AJ47" s="21">
        <f t="shared" si="50"/>
        <v>0.81075199037654921</v>
      </c>
      <c r="AK47" s="22"/>
      <c r="AL47" s="19">
        <f t="shared" si="51"/>
        <v>22812.2</v>
      </c>
      <c r="AM47" s="19">
        <f t="shared" si="51"/>
        <v>20739.2</v>
      </c>
      <c r="AN47" s="20">
        <f t="shared" si="37"/>
        <v>0.90912757208861927</v>
      </c>
      <c r="AO47" s="19">
        <f t="shared" si="52"/>
        <v>62994</v>
      </c>
      <c r="AP47" s="19">
        <f t="shared" si="52"/>
        <v>52040.5</v>
      </c>
      <c r="AQ47" s="20">
        <f t="shared" si="39"/>
        <v>0.82611836047877574</v>
      </c>
      <c r="AR47" s="19">
        <f t="shared" si="53"/>
        <v>0</v>
      </c>
      <c r="AS47" s="19">
        <f t="shared" si="53"/>
        <v>0</v>
      </c>
      <c r="AT47" s="20" t="str">
        <f t="shared" si="18"/>
        <v>--</v>
      </c>
      <c r="AU47" s="19">
        <f t="shared" si="54"/>
        <v>68839.5</v>
      </c>
      <c r="AV47" s="19">
        <f t="shared" si="54"/>
        <v>57808</v>
      </c>
      <c r="AW47" s="20">
        <f t="shared" si="41"/>
        <v>0.83975043398049087</v>
      </c>
      <c r="AX47" s="19">
        <f t="shared" si="55"/>
        <v>154645.70000000001</v>
      </c>
      <c r="AY47" s="19">
        <f t="shared" si="55"/>
        <v>130587.7</v>
      </c>
      <c r="AZ47" s="21">
        <f t="shared" si="43"/>
        <v>0.84443149728702438</v>
      </c>
    </row>
    <row r="48" spans="1:52">
      <c r="A48" s="23">
        <v>505</v>
      </c>
      <c r="B48" s="33">
        <v>1</v>
      </c>
      <c r="C48" s="10" t="s">
        <v>39</v>
      </c>
      <c r="D48" s="18">
        <v>505</v>
      </c>
      <c r="E48" s="10" t="s">
        <v>39</v>
      </c>
      <c r="F48" s="19">
        <v>13537</v>
      </c>
      <c r="G48" s="19">
        <v>11674</v>
      </c>
      <c r="H48" s="20">
        <f t="shared" si="44"/>
        <v>0.86237718844648004</v>
      </c>
      <c r="I48" s="19">
        <v>22489</v>
      </c>
      <c r="J48" s="19">
        <v>17631</v>
      </c>
      <c r="K48" s="20">
        <f t="shared" si="45"/>
        <v>0.78398328071501622</v>
      </c>
      <c r="L48" s="19">
        <v>0</v>
      </c>
      <c r="M48" s="19">
        <v>0</v>
      </c>
      <c r="N48" s="20" t="str">
        <f t="shared" si="30"/>
        <v>--</v>
      </c>
      <c r="O48" s="19">
        <v>21337.5</v>
      </c>
      <c r="P48" s="19">
        <v>17106.5</v>
      </c>
      <c r="Q48" s="20">
        <f t="shared" si="56"/>
        <v>0.80171060339777389</v>
      </c>
      <c r="R48" s="19">
        <f t="shared" si="48"/>
        <v>57363.5</v>
      </c>
      <c r="S48" s="19">
        <f t="shared" si="48"/>
        <v>46411.5</v>
      </c>
      <c r="T48" s="21">
        <f t="shared" si="46"/>
        <v>0.80907720065895561</v>
      </c>
      <c r="U48" s="22"/>
      <c r="V48" s="19">
        <v>2555.5</v>
      </c>
      <c r="W48" s="19">
        <v>2165.5</v>
      </c>
      <c r="X48" s="20">
        <f t="shared" si="32"/>
        <v>0.84738798669536297</v>
      </c>
      <c r="Y48" s="19">
        <v>32157.5</v>
      </c>
      <c r="Z48" s="19">
        <v>24323.5</v>
      </c>
      <c r="AA48" s="20">
        <f t="shared" si="35"/>
        <v>0.75638653502293396</v>
      </c>
      <c r="AB48" s="19">
        <v>0</v>
      </c>
      <c r="AC48" s="19">
        <v>0</v>
      </c>
      <c r="AD48" s="20" t="str">
        <f t="shared" si="31"/>
        <v>--</v>
      </c>
      <c r="AE48" s="19">
        <v>25738.5</v>
      </c>
      <c r="AF48" s="19">
        <v>20115</v>
      </c>
      <c r="AG48" s="20">
        <f t="shared" si="47"/>
        <v>0.78151407424675101</v>
      </c>
      <c r="AH48" s="19">
        <f t="shared" si="49"/>
        <v>60451.5</v>
      </c>
      <c r="AI48" s="19">
        <f t="shared" si="49"/>
        <v>46604</v>
      </c>
      <c r="AJ48" s="21">
        <f t="shared" si="50"/>
        <v>0.7709320695102686</v>
      </c>
      <c r="AK48" s="22"/>
      <c r="AL48" s="19">
        <f t="shared" si="51"/>
        <v>16092.5</v>
      </c>
      <c r="AM48" s="19">
        <f t="shared" si="51"/>
        <v>13839.5</v>
      </c>
      <c r="AN48" s="20">
        <f t="shared" si="37"/>
        <v>0.85999689296256021</v>
      </c>
      <c r="AO48" s="19">
        <f t="shared" si="52"/>
        <v>54646.5</v>
      </c>
      <c r="AP48" s="19">
        <f t="shared" si="52"/>
        <v>41954.5</v>
      </c>
      <c r="AQ48" s="20">
        <f t="shared" si="39"/>
        <v>0.76774358833594103</v>
      </c>
      <c r="AR48" s="19">
        <f t="shared" si="53"/>
        <v>0</v>
      </c>
      <c r="AS48" s="19">
        <f t="shared" si="53"/>
        <v>0</v>
      </c>
      <c r="AT48" s="20" t="str">
        <f t="shared" si="18"/>
        <v>--</v>
      </c>
      <c r="AU48" s="19">
        <f t="shared" si="54"/>
        <v>47076</v>
      </c>
      <c r="AV48" s="19">
        <f t="shared" si="54"/>
        <v>37221.5</v>
      </c>
      <c r="AW48" s="20">
        <f t="shared" si="41"/>
        <v>0.79066828107740672</v>
      </c>
      <c r="AX48" s="19">
        <f t="shared" si="55"/>
        <v>117815</v>
      </c>
      <c r="AY48" s="19">
        <f t="shared" si="55"/>
        <v>93015.5</v>
      </c>
      <c r="AZ48" s="21">
        <f t="shared" si="43"/>
        <v>0.78950473199507698</v>
      </c>
    </row>
    <row r="49" spans="1:52">
      <c r="A49" s="23">
        <v>515</v>
      </c>
      <c r="B49" s="33">
        <v>1</v>
      </c>
      <c r="C49" s="10" t="s">
        <v>40</v>
      </c>
      <c r="D49" s="18">
        <v>515</v>
      </c>
      <c r="E49" s="10" t="s">
        <v>40</v>
      </c>
      <c r="F49" s="19">
        <v>6840.5</v>
      </c>
      <c r="G49" s="19">
        <v>4654</v>
      </c>
      <c r="H49" s="20">
        <f t="shared" si="44"/>
        <v>0.68035962283458806</v>
      </c>
      <c r="I49" s="19">
        <v>16090.5</v>
      </c>
      <c r="J49" s="19">
        <v>8470</v>
      </c>
      <c r="K49" s="20">
        <f t="shared" si="45"/>
        <v>0.52639756377987013</v>
      </c>
      <c r="L49" s="19">
        <v>0</v>
      </c>
      <c r="M49" s="19">
        <v>0</v>
      </c>
      <c r="N49" s="20" t="str">
        <f t="shared" si="30"/>
        <v>--</v>
      </c>
      <c r="O49" s="19">
        <v>15823</v>
      </c>
      <c r="P49" s="19">
        <v>8538</v>
      </c>
      <c r="Q49" s="20">
        <f t="shared" si="56"/>
        <v>0.53959426151804335</v>
      </c>
      <c r="R49" s="19">
        <f t="shared" si="48"/>
        <v>38754</v>
      </c>
      <c r="S49" s="19">
        <f t="shared" si="48"/>
        <v>21662</v>
      </c>
      <c r="T49" s="21">
        <f t="shared" si="46"/>
        <v>0.55896165557103783</v>
      </c>
      <c r="U49" s="22"/>
      <c r="V49" s="19">
        <v>1771</v>
      </c>
      <c r="W49" s="19">
        <v>1143</v>
      </c>
      <c r="X49" s="20">
        <f t="shared" si="32"/>
        <v>0.64539808018068889</v>
      </c>
      <c r="Y49" s="19">
        <v>13742.5</v>
      </c>
      <c r="Z49" s="19">
        <v>8552</v>
      </c>
      <c r="AA49" s="20">
        <f t="shared" si="35"/>
        <v>0.6223030744042205</v>
      </c>
      <c r="AB49" s="19">
        <v>0</v>
      </c>
      <c r="AC49" s="19">
        <v>0</v>
      </c>
      <c r="AD49" s="20" t="str">
        <f t="shared" si="31"/>
        <v>--</v>
      </c>
      <c r="AE49" s="19">
        <v>11206.5</v>
      </c>
      <c r="AF49" s="19">
        <v>7692</v>
      </c>
      <c r="AG49" s="20">
        <f t="shared" si="47"/>
        <v>0.68638736447597382</v>
      </c>
      <c r="AH49" s="19">
        <f t="shared" si="49"/>
        <v>26720</v>
      </c>
      <c r="AI49" s="19">
        <f t="shared" si="49"/>
        <v>17387</v>
      </c>
      <c r="AJ49" s="21">
        <f t="shared" si="50"/>
        <v>0.65071107784431137</v>
      </c>
      <c r="AK49" s="22"/>
      <c r="AL49" s="19">
        <f t="shared" si="51"/>
        <v>8611.5</v>
      </c>
      <c r="AM49" s="19">
        <f t="shared" si="51"/>
        <v>5797</v>
      </c>
      <c r="AN49" s="20">
        <f t="shared" si="37"/>
        <v>0.67316959879231264</v>
      </c>
      <c r="AO49" s="19">
        <f t="shared" si="52"/>
        <v>29833</v>
      </c>
      <c r="AP49" s="19">
        <f t="shared" si="52"/>
        <v>17022</v>
      </c>
      <c r="AQ49" s="20">
        <f t="shared" si="39"/>
        <v>0.57057620755539173</v>
      </c>
      <c r="AR49" s="19">
        <f t="shared" si="53"/>
        <v>0</v>
      </c>
      <c r="AS49" s="19">
        <f t="shared" si="53"/>
        <v>0</v>
      </c>
      <c r="AT49" s="20" t="str">
        <f t="shared" si="18"/>
        <v>--</v>
      </c>
      <c r="AU49" s="19">
        <f t="shared" si="54"/>
        <v>27029.5</v>
      </c>
      <c r="AV49" s="19">
        <f t="shared" si="54"/>
        <v>16230</v>
      </c>
      <c r="AW49" s="20">
        <f t="shared" si="41"/>
        <v>0.60045505836215984</v>
      </c>
      <c r="AX49" s="19">
        <f t="shared" si="55"/>
        <v>65474</v>
      </c>
      <c r="AY49" s="19">
        <f t="shared" si="55"/>
        <v>39049</v>
      </c>
      <c r="AZ49" s="21">
        <f t="shared" si="43"/>
        <v>0.59640467972019429</v>
      </c>
    </row>
    <row r="50" spans="1:52">
      <c r="A50" s="23">
        <v>521</v>
      </c>
      <c r="B50" s="33">
        <v>1</v>
      </c>
      <c r="C50" s="10" t="s">
        <v>41</v>
      </c>
      <c r="D50" s="18">
        <v>521</v>
      </c>
      <c r="E50" s="10" t="s">
        <v>41</v>
      </c>
      <c r="F50" s="19">
        <v>2882</v>
      </c>
      <c r="G50" s="19">
        <v>2608.5</v>
      </c>
      <c r="H50" s="20">
        <f t="shared" si="44"/>
        <v>0.90510062456627338</v>
      </c>
      <c r="I50" s="19">
        <v>5737.5</v>
      </c>
      <c r="J50" s="19">
        <v>4875.5</v>
      </c>
      <c r="K50" s="20">
        <f t="shared" si="45"/>
        <v>0.84976034858387794</v>
      </c>
      <c r="L50" s="19">
        <v>0</v>
      </c>
      <c r="M50" s="19">
        <v>0</v>
      </c>
      <c r="N50" s="20" t="str">
        <f t="shared" si="30"/>
        <v>--</v>
      </c>
      <c r="O50" s="19">
        <v>6131</v>
      </c>
      <c r="P50" s="19">
        <v>5451.5</v>
      </c>
      <c r="Q50" s="20">
        <f t="shared" si="56"/>
        <v>0.88916979285597786</v>
      </c>
      <c r="R50" s="19">
        <f t="shared" si="48"/>
        <v>14750.5</v>
      </c>
      <c r="S50" s="19">
        <f t="shared" si="48"/>
        <v>12935.5</v>
      </c>
      <c r="T50" s="21">
        <f t="shared" si="46"/>
        <v>0.87695332361614864</v>
      </c>
      <c r="U50" s="22"/>
      <c r="V50" s="19">
        <v>639</v>
      </c>
      <c r="W50" s="19">
        <v>577.5</v>
      </c>
      <c r="X50" s="20">
        <f t="shared" si="32"/>
        <v>0.90375586854460099</v>
      </c>
      <c r="Y50" s="19">
        <v>13910.5</v>
      </c>
      <c r="Z50" s="19">
        <v>12022.5</v>
      </c>
      <c r="AA50" s="20">
        <f t="shared" si="35"/>
        <v>0.86427518780777113</v>
      </c>
      <c r="AB50" s="19">
        <v>0</v>
      </c>
      <c r="AC50" s="19">
        <v>0</v>
      </c>
      <c r="AD50" s="20" t="str">
        <f t="shared" si="31"/>
        <v>--</v>
      </c>
      <c r="AE50" s="19">
        <v>13610</v>
      </c>
      <c r="AF50" s="19">
        <v>12186.5</v>
      </c>
      <c r="AG50" s="20">
        <f t="shared" si="47"/>
        <v>0.89540778839088908</v>
      </c>
      <c r="AH50" s="19">
        <f t="shared" si="49"/>
        <v>28159.5</v>
      </c>
      <c r="AI50" s="19">
        <f t="shared" si="49"/>
        <v>24786.5</v>
      </c>
      <c r="AJ50" s="21">
        <f t="shared" si="50"/>
        <v>0.88021804364424083</v>
      </c>
      <c r="AK50" s="22"/>
      <c r="AL50" s="19">
        <f t="shared" si="51"/>
        <v>3521</v>
      </c>
      <c r="AM50" s="19">
        <f t="shared" si="51"/>
        <v>3186</v>
      </c>
      <c r="AN50" s="20">
        <f t="shared" si="37"/>
        <v>0.90485657483669413</v>
      </c>
      <c r="AO50" s="19">
        <f t="shared" si="52"/>
        <v>19648</v>
      </c>
      <c r="AP50" s="19">
        <f t="shared" si="52"/>
        <v>16898</v>
      </c>
      <c r="AQ50" s="20">
        <f t="shared" si="39"/>
        <v>0.86003664495114007</v>
      </c>
      <c r="AR50" s="19">
        <f t="shared" si="53"/>
        <v>0</v>
      </c>
      <c r="AS50" s="19">
        <f t="shared" si="53"/>
        <v>0</v>
      </c>
      <c r="AT50" s="20" t="str">
        <f t="shared" si="18"/>
        <v>--</v>
      </c>
      <c r="AU50" s="19">
        <f t="shared" si="54"/>
        <v>19741</v>
      </c>
      <c r="AV50" s="19">
        <f t="shared" si="54"/>
        <v>17638</v>
      </c>
      <c r="AW50" s="20">
        <f t="shared" si="41"/>
        <v>0.89347044222683758</v>
      </c>
      <c r="AX50" s="19">
        <f t="shared" si="55"/>
        <v>42910</v>
      </c>
      <c r="AY50" s="19">
        <f t="shared" si="55"/>
        <v>37722</v>
      </c>
      <c r="AZ50" s="21">
        <f t="shared" si="43"/>
        <v>0.87909578186902815</v>
      </c>
    </row>
    <row r="51" spans="1:52">
      <c r="A51" s="23">
        <v>537</v>
      </c>
      <c r="B51" s="33">
        <v>1</v>
      </c>
      <c r="C51" s="10" t="s">
        <v>42</v>
      </c>
      <c r="D51" s="18">
        <v>537</v>
      </c>
      <c r="E51" s="10" t="s">
        <v>42</v>
      </c>
      <c r="F51" s="19">
        <v>3672.5</v>
      </c>
      <c r="G51" s="19">
        <v>3522.5</v>
      </c>
      <c r="H51" s="20">
        <f t="shared" si="44"/>
        <v>0.95915588835942822</v>
      </c>
      <c r="I51" s="19">
        <v>10326.5</v>
      </c>
      <c r="J51" s="19">
        <v>9877.5</v>
      </c>
      <c r="K51" s="20">
        <f t="shared" si="45"/>
        <v>0.95651963395148409</v>
      </c>
      <c r="L51" s="19">
        <v>0</v>
      </c>
      <c r="M51" s="19">
        <v>0</v>
      </c>
      <c r="N51" s="20" t="str">
        <f t="shared" si="30"/>
        <v>--</v>
      </c>
      <c r="O51" s="19">
        <v>10485.5</v>
      </c>
      <c r="P51" s="19">
        <v>10057.5</v>
      </c>
      <c r="Q51" s="20">
        <f t="shared" si="56"/>
        <v>0.95918172714701255</v>
      </c>
      <c r="R51" s="19">
        <f t="shared" si="48"/>
        <v>24484.5</v>
      </c>
      <c r="S51" s="19">
        <f t="shared" si="48"/>
        <v>23457.5</v>
      </c>
      <c r="T51" s="21">
        <f t="shared" si="46"/>
        <v>0.95805509608119421</v>
      </c>
      <c r="U51" s="22"/>
      <c r="V51" s="19">
        <v>460.5</v>
      </c>
      <c r="W51" s="19">
        <v>416.5</v>
      </c>
      <c r="X51" s="20">
        <f t="shared" si="32"/>
        <v>0.90445168295331158</v>
      </c>
      <c r="Y51" s="19">
        <v>8844</v>
      </c>
      <c r="Z51" s="19">
        <v>8369</v>
      </c>
      <c r="AA51" s="20">
        <f t="shared" si="35"/>
        <v>0.94629127091813658</v>
      </c>
      <c r="AB51" s="19">
        <v>0</v>
      </c>
      <c r="AC51" s="19">
        <v>0</v>
      </c>
      <c r="AD51" s="20" t="str">
        <f t="shared" si="31"/>
        <v>--</v>
      </c>
      <c r="AE51" s="19">
        <v>8259</v>
      </c>
      <c r="AF51" s="19">
        <v>7904</v>
      </c>
      <c r="AG51" s="20">
        <f t="shared" si="47"/>
        <v>0.95701658796464462</v>
      </c>
      <c r="AH51" s="19">
        <f t="shared" si="49"/>
        <v>17563.5</v>
      </c>
      <c r="AI51" s="19">
        <f t="shared" si="49"/>
        <v>16689.5</v>
      </c>
      <c r="AJ51" s="21">
        <f t="shared" si="50"/>
        <v>0.95023770888490333</v>
      </c>
      <c r="AK51" s="22"/>
      <c r="AL51" s="19">
        <f t="shared" si="51"/>
        <v>4133</v>
      </c>
      <c r="AM51" s="19">
        <f t="shared" si="51"/>
        <v>3939</v>
      </c>
      <c r="AN51" s="20">
        <f t="shared" si="37"/>
        <v>0.95306073070408903</v>
      </c>
      <c r="AO51" s="19">
        <f t="shared" si="52"/>
        <v>19170.5</v>
      </c>
      <c r="AP51" s="19">
        <f t="shared" si="52"/>
        <v>18246.5</v>
      </c>
      <c r="AQ51" s="20">
        <f t="shared" si="39"/>
        <v>0.9518009441589943</v>
      </c>
      <c r="AR51" s="19">
        <f t="shared" si="53"/>
        <v>0</v>
      </c>
      <c r="AS51" s="19">
        <f t="shared" si="53"/>
        <v>0</v>
      </c>
      <c r="AT51" s="20" t="str">
        <f t="shared" si="18"/>
        <v>--</v>
      </c>
      <c r="AU51" s="19">
        <f t="shared" si="54"/>
        <v>18744.5</v>
      </c>
      <c r="AV51" s="19">
        <f t="shared" si="54"/>
        <v>17961.5</v>
      </c>
      <c r="AW51" s="20">
        <f t="shared" si="41"/>
        <v>0.95822774680572964</v>
      </c>
      <c r="AX51" s="19">
        <f t="shared" si="55"/>
        <v>42048</v>
      </c>
      <c r="AY51" s="19">
        <f t="shared" si="55"/>
        <v>40147</v>
      </c>
      <c r="AZ51" s="21">
        <f t="shared" si="43"/>
        <v>0.95478976407914762</v>
      </c>
    </row>
    <row r="52" spans="1:52">
      <c r="A52" s="23">
        <v>511</v>
      </c>
      <c r="B52" s="33">
        <v>1</v>
      </c>
      <c r="C52" s="10" t="s">
        <v>43</v>
      </c>
      <c r="D52" s="18">
        <v>511</v>
      </c>
      <c r="E52" s="10" t="s">
        <v>43</v>
      </c>
      <c r="F52" s="19">
        <v>9432</v>
      </c>
      <c r="G52" s="19">
        <v>8319.5</v>
      </c>
      <c r="H52" s="20">
        <f t="shared" si="44"/>
        <v>0.88205046649703134</v>
      </c>
      <c r="I52" s="19">
        <v>23982</v>
      </c>
      <c r="J52" s="19">
        <v>17971</v>
      </c>
      <c r="K52" s="20">
        <f t="shared" si="45"/>
        <v>0.7493536819281128</v>
      </c>
      <c r="L52" s="19">
        <v>0</v>
      </c>
      <c r="M52" s="19">
        <v>0</v>
      </c>
      <c r="N52" s="20" t="str">
        <f t="shared" si="30"/>
        <v>--</v>
      </c>
      <c r="O52" s="19">
        <v>21316.5</v>
      </c>
      <c r="P52" s="19">
        <v>15771.5</v>
      </c>
      <c r="Q52" s="20">
        <f t="shared" si="56"/>
        <v>0.73987286843524969</v>
      </c>
      <c r="R52" s="19">
        <f t="shared" si="48"/>
        <v>54730.5</v>
      </c>
      <c r="S52" s="19">
        <f t="shared" si="48"/>
        <v>42062</v>
      </c>
      <c r="T52" s="21">
        <f t="shared" si="46"/>
        <v>0.76852943057344625</v>
      </c>
      <c r="U52" s="22"/>
      <c r="V52" s="19">
        <v>4138</v>
      </c>
      <c r="W52" s="19">
        <v>3730</v>
      </c>
      <c r="X52" s="20">
        <f t="shared" si="32"/>
        <v>0.90140164330594486</v>
      </c>
      <c r="Y52" s="19">
        <v>34084</v>
      </c>
      <c r="Z52" s="19">
        <v>28231.5</v>
      </c>
      <c r="AA52" s="20">
        <f t="shared" si="35"/>
        <v>0.82829186715174274</v>
      </c>
      <c r="AB52" s="19">
        <v>0</v>
      </c>
      <c r="AC52" s="19">
        <v>0</v>
      </c>
      <c r="AD52" s="20" t="str">
        <f t="shared" si="31"/>
        <v>--</v>
      </c>
      <c r="AE52" s="19">
        <v>29737</v>
      </c>
      <c r="AF52" s="19">
        <v>25975</v>
      </c>
      <c r="AG52" s="20">
        <f t="shared" si="47"/>
        <v>0.87349093721626259</v>
      </c>
      <c r="AH52" s="19">
        <f t="shared" si="49"/>
        <v>67959</v>
      </c>
      <c r="AI52" s="19">
        <f t="shared" si="49"/>
        <v>57936.5</v>
      </c>
      <c r="AJ52" s="21">
        <f t="shared" si="50"/>
        <v>0.8525213731808885</v>
      </c>
      <c r="AK52" s="22"/>
      <c r="AL52" s="19">
        <f t="shared" si="51"/>
        <v>13570</v>
      </c>
      <c r="AM52" s="19">
        <f t="shared" si="51"/>
        <v>12049.5</v>
      </c>
      <c r="AN52" s="20">
        <f t="shared" si="37"/>
        <v>0.88795136330140012</v>
      </c>
      <c r="AO52" s="19">
        <f t="shared" si="52"/>
        <v>58066</v>
      </c>
      <c r="AP52" s="19">
        <f t="shared" si="52"/>
        <v>46202.5</v>
      </c>
      <c r="AQ52" s="20">
        <f t="shared" si="39"/>
        <v>0.79568938793786381</v>
      </c>
      <c r="AR52" s="19">
        <f t="shared" si="53"/>
        <v>0</v>
      </c>
      <c r="AS52" s="19">
        <f t="shared" si="53"/>
        <v>0</v>
      </c>
      <c r="AT52" s="20" t="str">
        <f t="shared" si="18"/>
        <v>--</v>
      </c>
      <c r="AU52" s="19">
        <f t="shared" si="54"/>
        <v>51053.5</v>
      </c>
      <c r="AV52" s="19">
        <f t="shared" si="54"/>
        <v>41746.5</v>
      </c>
      <c r="AW52" s="20">
        <f t="shared" si="41"/>
        <v>0.81770103910603587</v>
      </c>
      <c r="AX52" s="19">
        <f t="shared" si="55"/>
        <v>122689.5</v>
      </c>
      <c r="AY52" s="19">
        <f t="shared" si="55"/>
        <v>99998.5</v>
      </c>
      <c r="AZ52" s="21">
        <f t="shared" si="43"/>
        <v>0.81505344793156709</v>
      </c>
    </row>
    <row r="53" spans="1:52">
      <c r="A53" s="23">
        <v>506</v>
      </c>
      <c r="B53" s="33">
        <v>1</v>
      </c>
      <c r="C53" s="10" t="s">
        <v>45</v>
      </c>
      <c r="D53" s="18">
        <v>506</v>
      </c>
      <c r="E53" s="10" t="s">
        <v>45</v>
      </c>
      <c r="F53" s="19">
        <v>2376.5</v>
      </c>
      <c r="G53" s="19">
        <v>2053.5</v>
      </c>
      <c r="H53" s="20">
        <f t="shared" si="44"/>
        <v>0.86408584052177573</v>
      </c>
      <c r="I53" s="19">
        <v>5639</v>
      </c>
      <c r="J53" s="19">
        <v>4746.5</v>
      </c>
      <c r="K53" s="20">
        <f t="shared" si="45"/>
        <v>0.84172725660578118</v>
      </c>
      <c r="L53" s="19">
        <v>0</v>
      </c>
      <c r="M53" s="19">
        <v>0</v>
      </c>
      <c r="N53" s="20" t="str">
        <f t="shared" si="30"/>
        <v>--</v>
      </c>
      <c r="O53" s="19">
        <v>5822.5</v>
      </c>
      <c r="P53" s="19">
        <v>5006.5</v>
      </c>
      <c r="Q53" s="20">
        <f t="shared" si="56"/>
        <v>0.85985401459854016</v>
      </c>
      <c r="R53" s="19">
        <f t="shared" si="48"/>
        <v>13838</v>
      </c>
      <c r="S53" s="19">
        <f t="shared" si="48"/>
        <v>11806.5</v>
      </c>
      <c r="T53" s="21">
        <f t="shared" si="46"/>
        <v>0.85319410319410316</v>
      </c>
      <c r="U53" s="22"/>
      <c r="V53" s="19">
        <v>285</v>
      </c>
      <c r="W53" s="19">
        <v>232</v>
      </c>
      <c r="X53" s="20">
        <f t="shared" si="32"/>
        <v>0.81403508771929822</v>
      </c>
      <c r="Y53" s="19">
        <v>9365</v>
      </c>
      <c r="Z53" s="19">
        <v>7514</v>
      </c>
      <c r="AA53" s="20">
        <f t="shared" si="35"/>
        <v>0.80234917245061399</v>
      </c>
      <c r="AB53" s="19">
        <v>0</v>
      </c>
      <c r="AC53" s="19">
        <v>0</v>
      </c>
      <c r="AD53" s="20" t="str">
        <f t="shared" si="31"/>
        <v>--</v>
      </c>
      <c r="AE53" s="19">
        <v>7328</v>
      </c>
      <c r="AF53" s="19">
        <v>6334</v>
      </c>
      <c r="AG53" s="20">
        <f t="shared" si="47"/>
        <v>0.86435589519650657</v>
      </c>
      <c r="AH53" s="19">
        <f t="shared" si="49"/>
        <v>16978</v>
      </c>
      <c r="AI53" s="19">
        <f t="shared" si="49"/>
        <v>14080</v>
      </c>
      <c r="AJ53" s="21">
        <f t="shared" si="50"/>
        <v>0.82930851690422902</v>
      </c>
      <c r="AK53" s="22"/>
      <c r="AL53" s="19">
        <f t="shared" si="51"/>
        <v>2661.5</v>
      </c>
      <c r="AM53" s="19">
        <f t="shared" si="51"/>
        <v>2285.5</v>
      </c>
      <c r="AN53" s="20">
        <f t="shared" si="37"/>
        <v>0.85872628217170766</v>
      </c>
      <c r="AO53" s="19">
        <f t="shared" si="52"/>
        <v>15004</v>
      </c>
      <c r="AP53" s="19">
        <f t="shared" si="52"/>
        <v>12260.5</v>
      </c>
      <c r="AQ53" s="20">
        <f t="shared" si="39"/>
        <v>0.81714876033057848</v>
      </c>
      <c r="AR53" s="19">
        <f t="shared" si="53"/>
        <v>0</v>
      </c>
      <c r="AS53" s="19">
        <f t="shared" si="53"/>
        <v>0</v>
      </c>
      <c r="AT53" s="20" t="str">
        <f t="shared" si="18"/>
        <v>--</v>
      </c>
      <c r="AU53" s="19">
        <f t="shared" si="54"/>
        <v>13150.5</v>
      </c>
      <c r="AV53" s="19">
        <f t="shared" si="54"/>
        <v>11340.5</v>
      </c>
      <c r="AW53" s="20">
        <f t="shared" si="41"/>
        <v>0.86236264780806815</v>
      </c>
      <c r="AX53" s="19">
        <f t="shared" si="55"/>
        <v>30816</v>
      </c>
      <c r="AY53" s="19">
        <f t="shared" si="55"/>
        <v>25886.5</v>
      </c>
      <c r="AZ53" s="21">
        <f t="shared" si="43"/>
        <v>0.8400343977154725</v>
      </c>
    </row>
    <row r="54" spans="1:52">
      <c r="A54" s="23">
        <v>531</v>
      </c>
      <c r="B54" s="33">
        <v>1</v>
      </c>
      <c r="C54" s="10" t="s">
        <v>46</v>
      </c>
      <c r="D54" s="18">
        <v>531</v>
      </c>
      <c r="E54" s="10" t="s">
        <v>46</v>
      </c>
      <c r="F54" s="19">
        <v>2398.5</v>
      </c>
      <c r="G54" s="19">
        <v>1963.5</v>
      </c>
      <c r="H54" s="20">
        <f t="shared" si="44"/>
        <v>0.81863664790494062</v>
      </c>
      <c r="I54" s="19">
        <v>3681.5</v>
      </c>
      <c r="J54" s="19">
        <v>2974</v>
      </c>
      <c r="K54" s="20">
        <f t="shared" si="45"/>
        <v>0.80782289827515963</v>
      </c>
      <c r="L54" s="19">
        <v>0</v>
      </c>
      <c r="M54" s="19">
        <v>0</v>
      </c>
      <c r="N54" s="20" t="str">
        <f t="shared" si="30"/>
        <v>--</v>
      </c>
      <c r="O54" s="19">
        <v>4097.5</v>
      </c>
      <c r="P54" s="19">
        <v>3010</v>
      </c>
      <c r="Q54" s="20">
        <f t="shared" si="56"/>
        <v>0.73459426479560708</v>
      </c>
      <c r="R54" s="19">
        <f t="shared" si="48"/>
        <v>10177.5</v>
      </c>
      <c r="S54" s="19">
        <f t="shared" si="48"/>
        <v>7947.5</v>
      </c>
      <c r="T54" s="21">
        <f t="shared" si="46"/>
        <v>0.78088921640874476</v>
      </c>
      <c r="U54" s="22"/>
      <c r="V54" s="19">
        <v>1159</v>
      </c>
      <c r="W54" s="19">
        <v>734.5</v>
      </c>
      <c r="X54" s="20">
        <f t="shared" si="32"/>
        <v>0.63373597929249348</v>
      </c>
      <c r="Y54" s="19">
        <v>9222.5</v>
      </c>
      <c r="Z54" s="19">
        <v>7493.5</v>
      </c>
      <c r="AA54" s="20">
        <f t="shared" si="35"/>
        <v>0.81252371916508537</v>
      </c>
      <c r="AB54" s="19">
        <v>0</v>
      </c>
      <c r="AC54" s="19">
        <v>0</v>
      </c>
      <c r="AD54" s="20" t="str">
        <f t="shared" si="31"/>
        <v>--</v>
      </c>
      <c r="AE54" s="19">
        <v>10196</v>
      </c>
      <c r="AF54" s="19">
        <v>6914</v>
      </c>
      <c r="AG54" s="20">
        <f t="shared" si="47"/>
        <v>0.67810906237740287</v>
      </c>
      <c r="AH54" s="19">
        <f t="shared" si="49"/>
        <v>20577.5</v>
      </c>
      <c r="AI54" s="19">
        <f t="shared" si="49"/>
        <v>15142</v>
      </c>
      <c r="AJ54" s="21">
        <f t="shared" si="50"/>
        <v>0.73585226582432273</v>
      </c>
      <c r="AK54" s="22"/>
      <c r="AL54" s="19">
        <f t="shared" si="51"/>
        <v>3557.5</v>
      </c>
      <c r="AM54" s="19">
        <f t="shared" si="51"/>
        <v>2698</v>
      </c>
      <c r="AN54" s="20">
        <f t="shared" si="37"/>
        <v>0.75839775122979625</v>
      </c>
      <c r="AO54" s="19">
        <f t="shared" si="52"/>
        <v>12904</v>
      </c>
      <c r="AP54" s="19">
        <f t="shared" si="52"/>
        <v>10467.5</v>
      </c>
      <c r="AQ54" s="20">
        <f t="shared" si="39"/>
        <v>0.81118257904525726</v>
      </c>
      <c r="AR54" s="19">
        <f t="shared" si="53"/>
        <v>0</v>
      </c>
      <c r="AS54" s="19">
        <f t="shared" si="53"/>
        <v>0</v>
      </c>
      <c r="AT54" s="20" t="str">
        <f t="shared" si="18"/>
        <v>--</v>
      </c>
      <c r="AU54" s="19">
        <f t="shared" si="54"/>
        <v>14293.5</v>
      </c>
      <c r="AV54" s="19">
        <f t="shared" si="54"/>
        <v>9924</v>
      </c>
      <c r="AW54" s="20">
        <f t="shared" si="41"/>
        <v>0.69430160562493437</v>
      </c>
      <c r="AX54" s="19">
        <f t="shared" si="55"/>
        <v>30755</v>
      </c>
      <c r="AY54" s="19">
        <f t="shared" si="55"/>
        <v>23089.5</v>
      </c>
      <c r="AZ54" s="21">
        <f t="shared" si="43"/>
        <v>0.75075597463827015</v>
      </c>
    </row>
    <row r="55" spans="1:52">
      <c r="A55" s="23">
        <v>510</v>
      </c>
      <c r="B55" s="33">
        <v>1</v>
      </c>
      <c r="C55" s="10" t="s">
        <v>47</v>
      </c>
      <c r="D55" s="18">
        <v>510</v>
      </c>
      <c r="E55" s="10" t="s">
        <v>47</v>
      </c>
      <c r="F55" s="19">
        <v>5275</v>
      </c>
      <c r="G55" s="19">
        <v>4570.5</v>
      </c>
      <c r="H55" s="20">
        <f t="shared" si="44"/>
        <v>0.86644549763033174</v>
      </c>
      <c r="I55" s="19">
        <v>15559.5</v>
      </c>
      <c r="J55" s="19">
        <v>11806</v>
      </c>
      <c r="K55" s="20">
        <f t="shared" si="45"/>
        <v>0.75876474179761555</v>
      </c>
      <c r="L55" s="19">
        <v>0</v>
      </c>
      <c r="M55" s="19">
        <v>0</v>
      </c>
      <c r="N55" s="20" t="str">
        <f t="shared" si="30"/>
        <v>--</v>
      </c>
      <c r="O55" s="19">
        <v>16300.25</v>
      </c>
      <c r="P55" s="19">
        <v>12772.25</v>
      </c>
      <c r="Q55" s="20">
        <f t="shared" si="56"/>
        <v>0.78356160181592305</v>
      </c>
      <c r="R55" s="19">
        <f t="shared" si="48"/>
        <v>37134.75</v>
      </c>
      <c r="S55" s="19">
        <f t="shared" si="48"/>
        <v>29148.75</v>
      </c>
      <c r="T55" s="21">
        <f t="shared" si="46"/>
        <v>0.78494536788318214</v>
      </c>
      <c r="U55" s="22"/>
      <c r="V55" s="19">
        <v>1069</v>
      </c>
      <c r="W55" s="19">
        <v>932</v>
      </c>
      <c r="X55" s="20">
        <f t="shared" si="32"/>
        <v>0.87184284377923293</v>
      </c>
      <c r="Y55" s="19">
        <v>9716.5</v>
      </c>
      <c r="Z55" s="19">
        <v>7913.5</v>
      </c>
      <c r="AA55" s="20">
        <f t="shared" si="35"/>
        <v>0.81443935573508974</v>
      </c>
      <c r="AB55" s="19">
        <v>0</v>
      </c>
      <c r="AC55" s="19">
        <v>0</v>
      </c>
      <c r="AD55" s="20" t="str">
        <f t="shared" si="31"/>
        <v>--</v>
      </c>
      <c r="AE55" s="19">
        <v>10419.5</v>
      </c>
      <c r="AF55" s="19">
        <v>8509</v>
      </c>
      <c r="AG55" s="20">
        <f t="shared" si="47"/>
        <v>0.81664187341043237</v>
      </c>
      <c r="AH55" s="19">
        <f t="shared" si="49"/>
        <v>21205</v>
      </c>
      <c r="AI55" s="19">
        <f t="shared" si="49"/>
        <v>17354.5</v>
      </c>
      <c r="AJ55" s="21">
        <f t="shared" si="50"/>
        <v>0.81841546804998822</v>
      </c>
      <c r="AK55" s="22"/>
      <c r="AL55" s="19">
        <f t="shared" si="51"/>
        <v>6344</v>
      </c>
      <c r="AM55" s="19">
        <f t="shared" si="51"/>
        <v>5502.5</v>
      </c>
      <c r="AN55" s="20">
        <f t="shared" si="37"/>
        <v>0.86735498108448927</v>
      </c>
      <c r="AO55" s="19">
        <f t="shared" si="52"/>
        <v>25276</v>
      </c>
      <c r="AP55" s="19">
        <f t="shared" si="52"/>
        <v>19719.5</v>
      </c>
      <c r="AQ55" s="20">
        <f t="shared" si="39"/>
        <v>0.78016695679696157</v>
      </c>
      <c r="AR55" s="19">
        <f t="shared" si="53"/>
        <v>0</v>
      </c>
      <c r="AS55" s="19">
        <f t="shared" si="53"/>
        <v>0</v>
      </c>
      <c r="AT55" s="20" t="str">
        <f t="shared" si="18"/>
        <v>--</v>
      </c>
      <c r="AU55" s="19">
        <f t="shared" si="54"/>
        <v>26719.75</v>
      </c>
      <c r="AV55" s="19">
        <f t="shared" si="54"/>
        <v>21281.25</v>
      </c>
      <c r="AW55" s="20">
        <f t="shared" si="41"/>
        <v>0.79646141898782741</v>
      </c>
      <c r="AX55" s="19">
        <f t="shared" si="55"/>
        <v>58339.75</v>
      </c>
      <c r="AY55" s="19">
        <f t="shared" si="55"/>
        <v>46503.25</v>
      </c>
      <c r="AZ55" s="21">
        <f t="shared" si="43"/>
        <v>0.79711088923075601</v>
      </c>
    </row>
    <row r="56" spans="1:52">
      <c r="A56" s="23">
        <v>533</v>
      </c>
      <c r="B56" s="33">
        <v>1</v>
      </c>
      <c r="C56" s="10" t="s">
        <v>48</v>
      </c>
      <c r="D56" s="18">
        <v>533</v>
      </c>
      <c r="E56" s="10" t="s">
        <v>93</v>
      </c>
      <c r="F56" s="19">
        <v>2185</v>
      </c>
      <c r="G56" s="19">
        <v>2006</v>
      </c>
      <c r="H56" s="20">
        <f t="shared" si="44"/>
        <v>0.91807780320366128</v>
      </c>
      <c r="I56" s="19">
        <v>3184</v>
      </c>
      <c r="J56" s="19">
        <v>2590.5</v>
      </c>
      <c r="K56" s="20">
        <f t="shared" si="45"/>
        <v>0.81359924623115576</v>
      </c>
      <c r="L56" s="19">
        <v>0</v>
      </c>
      <c r="M56" s="19">
        <v>0</v>
      </c>
      <c r="N56" s="20" t="str">
        <f t="shared" si="30"/>
        <v>--</v>
      </c>
      <c r="O56" s="19">
        <v>4047</v>
      </c>
      <c r="P56" s="19">
        <v>3498</v>
      </c>
      <c r="Q56" s="20">
        <f t="shared" si="56"/>
        <v>0.86434395848776868</v>
      </c>
      <c r="R56" s="19">
        <f t="shared" si="48"/>
        <v>9416</v>
      </c>
      <c r="S56" s="19">
        <f t="shared" si="48"/>
        <v>8094.5</v>
      </c>
      <c r="T56" s="21">
        <f t="shared" si="46"/>
        <v>0.85965378079864063</v>
      </c>
      <c r="U56" s="22"/>
      <c r="V56" s="19">
        <v>186</v>
      </c>
      <c r="W56" s="19">
        <v>162</v>
      </c>
      <c r="X56" s="20">
        <f t="shared" si="32"/>
        <v>0.87096774193548387</v>
      </c>
      <c r="Y56" s="19">
        <v>7748</v>
      </c>
      <c r="Z56" s="19">
        <v>6571.5</v>
      </c>
      <c r="AA56" s="20">
        <f t="shared" si="35"/>
        <v>0.84815436241610742</v>
      </c>
      <c r="AB56" s="19">
        <v>0</v>
      </c>
      <c r="AC56" s="19">
        <v>0</v>
      </c>
      <c r="AD56" s="20" t="str">
        <f t="shared" si="31"/>
        <v>--</v>
      </c>
      <c r="AE56" s="19">
        <v>6506</v>
      </c>
      <c r="AF56" s="19">
        <v>5973.5</v>
      </c>
      <c r="AG56" s="20">
        <f t="shared" si="47"/>
        <v>0.91815247463879501</v>
      </c>
      <c r="AH56" s="19">
        <f t="shared" si="49"/>
        <v>14440</v>
      </c>
      <c r="AI56" s="19">
        <f t="shared" si="49"/>
        <v>12707</v>
      </c>
      <c r="AJ56" s="21">
        <f t="shared" si="50"/>
        <v>0.87998614958448751</v>
      </c>
      <c r="AK56" s="22"/>
      <c r="AL56" s="19">
        <f t="shared" si="51"/>
        <v>2371</v>
      </c>
      <c r="AM56" s="19">
        <f t="shared" si="51"/>
        <v>2168</v>
      </c>
      <c r="AN56" s="20">
        <f t="shared" si="37"/>
        <v>0.91438211725010543</v>
      </c>
      <c r="AO56" s="19">
        <f t="shared" si="52"/>
        <v>10932</v>
      </c>
      <c r="AP56" s="19">
        <f t="shared" si="52"/>
        <v>9162</v>
      </c>
      <c r="AQ56" s="20">
        <f t="shared" si="39"/>
        <v>0.83809001097694846</v>
      </c>
      <c r="AR56" s="19">
        <f t="shared" si="53"/>
        <v>0</v>
      </c>
      <c r="AS56" s="19">
        <f t="shared" si="53"/>
        <v>0</v>
      </c>
      <c r="AT56" s="20" t="str">
        <f t="shared" si="18"/>
        <v>--</v>
      </c>
      <c r="AU56" s="19">
        <f t="shared" si="54"/>
        <v>10553</v>
      </c>
      <c r="AV56" s="19">
        <f t="shared" si="54"/>
        <v>9471.5</v>
      </c>
      <c r="AW56" s="20">
        <f t="shared" si="41"/>
        <v>0.89751729366057043</v>
      </c>
      <c r="AX56" s="19">
        <f t="shared" si="55"/>
        <v>23856</v>
      </c>
      <c r="AY56" s="19">
        <f t="shared" si="55"/>
        <v>20801.5</v>
      </c>
      <c r="AZ56" s="21">
        <f t="shared" si="43"/>
        <v>0.87196093226022808</v>
      </c>
    </row>
    <row r="57" spans="1:52">
      <c r="A57" s="23">
        <v>522</v>
      </c>
      <c r="B57" s="33">
        <v>1</v>
      </c>
      <c r="C57" s="10" t="s">
        <v>49</v>
      </c>
      <c r="D57" s="18">
        <v>522</v>
      </c>
      <c r="E57" s="10" t="s">
        <v>79</v>
      </c>
      <c r="F57" s="19">
        <v>14374</v>
      </c>
      <c r="G57" s="19">
        <v>11791</v>
      </c>
      <c r="H57" s="20">
        <f t="shared" si="44"/>
        <v>0.82030054264644492</v>
      </c>
      <c r="I57" s="19">
        <v>30024.5</v>
      </c>
      <c r="J57" s="19">
        <v>22577.5</v>
      </c>
      <c r="K57" s="20">
        <f t="shared" si="45"/>
        <v>0.75196922513280817</v>
      </c>
      <c r="L57" s="19">
        <v>0</v>
      </c>
      <c r="M57" s="19">
        <v>0</v>
      </c>
      <c r="N57" s="20" t="str">
        <f t="shared" si="30"/>
        <v>--</v>
      </c>
      <c r="O57" s="19">
        <v>33495</v>
      </c>
      <c r="P57" s="19">
        <v>25486.5</v>
      </c>
      <c r="Q57" s="20">
        <f t="shared" si="56"/>
        <v>0.76090461262875053</v>
      </c>
      <c r="R57" s="19">
        <f t="shared" si="48"/>
        <v>77893.5</v>
      </c>
      <c r="S57" s="19">
        <f t="shared" si="48"/>
        <v>59855</v>
      </c>
      <c r="T57" s="21">
        <f t="shared" si="46"/>
        <v>0.76842098506293854</v>
      </c>
      <c r="U57" s="22"/>
      <c r="V57" s="19">
        <v>2628</v>
      </c>
      <c r="W57" s="19">
        <v>2130.5</v>
      </c>
      <c r="X57" s="20">
        <f t="shared" si="32"/>
        <v>0.81069254185692541</v>
      </c>
      <c r="Y57" s="19">
        <v>43978.5</v>
      </c>
      <c r="Z57" s="19">
        <v>31828.5</v>
      </c>
      <c r="AA57" s="20">
        <f t="shared" si="35"/>
        <v>0.72372864013097304</v>
      </c>
      <c r="AB57" s="19">
        <v>0</v>
      </c>
      <c r="AC57" s="19">
        <v>0</v>
      </c>
      <c r="AD57" s="20" t="str">
        <f t="shared" si="31"/>
        <v>--</v>
      </c>
      <c r="AE57" s="19">
        <v>40820</v>
      </c>
      <c r="AF57" s="19">
        <v>31571.5</v>
      </c>
      <c r="AG57" s="20">
        <f t="shared" si="47"/>
        <v>0.7734321411073003</v>
      </c>
      <c r="AH57" s="19">
        <f t="shared" si="49"/>
        <v>87426.5</v>
      </c>
      <c r="AI57" s="19">
        <f t="shared" si="49"/>
        <v>65530.5</v>
      </c>
      <c r="AJ57" s="21">
        <f t="shared" si="50"/>
        <v>0.74954962168221306</v>
      </c>
      <c r="AK57" s="22"/>
      <c r="AL57" s="19">
        <f t="shared" si="51"/>
        <v>17002</v>
      </c>
      <c r="AM57" s="19">
        <f t="shared" si="51"/>
        <v>13921.5</v>
      </c>
      <c r="AN57" s="20">
        <f t="shared" si="37"/>
        <v>0.81881543347841435</v>
      </c>
      <c r="AO57" s="19">
        <f t="shared" si="52"/>
        <v>74003</v>
      </c>
      <c r="AP57" s="19">
        <f t="shared" si="52"/>
        <v>54406</v>
      </c>
      <c r="AQ57" s="20">
        <f t="shared" si="39"/>
        <v>0.7351864113617016</v>
      </c>
      <c r="AR57" s="19">
        <f t="shared" si="53"/>
        <v>0</v>
      </c>
      <c r="AS57" s="19">
        <f t="shared" si="53"/>
        <v>0</v>
      </c>
      <c r="AT57" s="20" t="str">
        <f t="shared" si="18"/>
        <v>--</v>
      </c>
      <c r="AU57" s="19">
        <f t="shared" si="54"/>
        <v>74315</v>
      </c>
      <c r="AV57" s="19">
        <f t="shared" si="54"/>
        <v>57058</v>
      </c>
      <c r="AW57" s="20">
        <f t="shared" si="41"/>
        <v>0.76778577676108462</v>
      </c>
      <c r="AX57" s="19">
        <f t="shared" si="55"/>
        <v>165320</v>
      </c>
      <c r="AY57" s="19">
        <f t="shared" si="55"/>
        <v>125385.5</v>
      </c>
      <c r="AZ57" s="21">
        <f t="shared" si="43"/>
        <v>0.75844120493588196</v>
      </c>
    </row>
    <row r="58" spans="1:52">
      <c r="A58" s="23">
        <v>534</v>
      </c>
      <c r="B58" s="33">
        <v>1</v>
      </c>
      <c r="C58" s="10" t="s">
        <v>50</v>
      </c>
      <c r="D58" s="18">
        <v>534</v>
      </c>
      <c r="E58" s="10" t="s">
        <v>50</v>
      </c>
      <c r="F58" s="19">
        <v>1716</v>
      </c>
      <c r="G58" s="19">
        <v>1652</v>
      </c>
      <c r="H58" s="20">
        <f t="shared" si="44"/>
        <v>0.96270396270396275</v>
      </c>
      <c r="I58" s="19">
        <v>3923</v>
      </c>
      <c r="J58" s="19">
        <v>3616</v>
      </c>
      <c r="K58" s="20">
        <f t="shared" si="45"/>
        <v>0.92174356359928622</v>
      </c>
      <c r="L58" s="19">
        <v>0</v>
      </c>
      <c r="M58" s="19">
        <v>0</v>
      </c>
      <c r="N58" s="20" t="str">
        <f t="shared" si="30"/>
        <v>--</v>
      </c>
      <c r="O58" s="19">
        <v>4315</v>
      </c>
      <c r="P58" s="19">
        <v>4025</v>
      </c>
      <c r="Q58" s="20">
        <f t="shared" si="56"/>
        <v>0.93279258400927001</v>
      </c>
      <c r="R58" s="19">
        <f t="shared" si="48"/>
        <v>9954</v>
      </c>
      <c r="S58" s="19">
        <f t="shared" si="48"/>
        <v>9293</v>
      </c>
      <c r="T58" s="21">
        <f t="shared" si="46"/>
        <v>0.93359453486035759</v>
      </c>
      <c r="U58" s="22"/>
      <c r="V58" s="19">
        <v>322</v>
      </c>
      <c r="W58" s="19">
        <v>319</v>
      </c>
      <c r="X58" s="20">
        <f t="shared" si="32"/>
        <v>0.99068322981366463</v>
      </c>
      <c r="Y58" s="19">
        <v>6591</v>
      </c>
      <c r="Z58" s="19">
        <v>6262</v>
      </c>
      <c r="AA58" s="20">
        <f t="shared" si="35"/>
        <v>0.95008344712486725</v>
      </c>
      <c r="AB58" s="19">
        <v>0</v>
      </c>
      <c r="AC58" s="19">
        <v>0</v>
      </c>
      <c r="AD58" s="20" t="str">
        <f t="shared" si="31"/>
        <v>--</v>
      </c>
      <c r="AE58" s="19">
        <v>5879.5</v>
      </c>
      <c r="AF58" s="19">
        <v>5700.5</v>
      </c>
      <c r="AG58" s="20">
        <f t="shared" si="47"/>
        <v>0.96955523428863</v>
      </c>
      <c r="AH58" s="19">
        <f t="shared" si="49"/>
        <v>12792.5</v>
      </c>
      <c r="AI58" s="19">
        <f t="shared" si="49"/>
        <v>12281.5</v>
      </c>
      <c r="AJ58" s="21">
        <f t="shared" si="50"/>
        <v>0.96005471956224353</v>
      </c>
      <c r="AK58" s="22"/>
      <c r="AL58" s="19">
        <f t="shared" si="51"/>
        <v>2038</v>
      </c>
      <c r="AM58" s="19">
        <f t="shared" si="51"/>
        <v>1971</v>
      </c>
      <c r="AN58" s="20">
        <f t="shared" si="37"/>
        <v>0.96712463199214915</v>
      </c>
      <c r="AO58" s="19">
        <f t="shared" si="52"/>
        <v>10514</v>
      </c>
      <c r="AP58" s="19">
        <f t="shared" si="52"/>
        <v>9878</v>
      </c>
      <c r="AQ58" s="20">
        <f t="shared" si="39"/>
        <v>0.93950922579417917</v>
      </c>
      <c r="AR58" s="19">
        <f t="shared" si="53"/>
        <v>0</v>
      </c>
      <c r="AS58" s="19">
        <f t="shared" si="53"/>
        <v>0</v>
      </c>
      <c r="AT58" s="20" t="str">
        <f t="shared" si="18"/>
        <v>--</v>
      </c>
      <c r="AU58" s="19">
        <f t="shared" si="54"/>
        <v>10194.5</v>
      </c>
      <c r="AV58" s="19">
        <f t="shared" si="54"/>
        <v>9725.5</v>
      </c>
      <c r="AW58" s="20">
        <f t="shared" si="41"/>
        <v>0.95399480111825008</v>
      </c>
      <c r="AX58" s="19">
        <f t="shared" si="55"/>
        <v>22746.5</v>
      </c>
      <c r="AY58" s="19">
        <f t="shared" si="55"/>
        <v>21574.5</v>
      </c>
      <c r="AZ58" s="21">
        <f t="shared" si="43"/>
        <v>0.94847558965115508</v>
      </c>
    </row>
    <row r="59" spans="1:52">
      <c r="A59" s="23">
        <v>504</v>
      </c>
      <c r="B59" s="33">
        <v>1</v>
      </c>
      <c r="C59" s="10" t="s">
        <v>51</v>
      </c>
      <c r="D59" s="18">
        <v>504</v>
      </c>
      <c r="E59" s="10" t="s">
        <v>51</v>
      </c>
      <c r="F59" s="19">
        <v>15057</v>
      </c>
      <c r="G59" s="19">
        <v>12151.5</v>
      </c>
      <c r="H59" s="20">
        <f t="shared" si="44"/>
        <v>0.80703327356047017</v>
      </c>
      <c r="I59" s="19">
        <v>36859</v>
      </c>
      <c r="J59" s="19">
        <v>26935.5</v>
      </c>
      <c r="K59" s="20">
        <f t="shared" si="45"/>
        <v>0.73077131772430071</v>
      </c>
      <c r="L59" s="19">
        <v>0</v>
      </c>
      <c r="M59" s="19">
        <v>0</v>
      </c>
      <c r="N59" s="20" t="str">
        <f t="shared" si="30"/>
        <v>--</v>
      </c>
      <c r="O59" s="19">
        <v>42410.5</v>
      </c>
      <c r="P59" s="19">
        <v>31673</v>
      </c>
      <c r="Q59" s="20">
        <f t="shared" si="56"/>
        <v>0.74681977340517092</v>
      </c>
      <c r="R59" s="19">
        <f t="shared" si="48"/>
        <v>94326.5</v>
      </c>
      <c r="S59" s="19">
        <f t="shared" si="48"/>
        <v>70760</v>
      </c>
      <c r="T59" s="21">
        <f t="shared" si="46"/>
        <v>0.75016034730431003</v>
      </c>
      <c r="U59" s="22"/>
      <c r="V59" s="19">
        <v>3084</v>
      </c>
      <c r="W59" s="19">
        <v>2601.5</v>
      </c>
      <c r="X59" s="20">
        <f t="shared" si="32"/>
        <v>0.8435473411154345</v>
      </c>
      <c r="Y59" s="19">
        <v>35885</v>
      </c>
      <c r="Z59" s="19">
        <v>27586</v>
      </c>
      <c r="AA59" s="20">
        <f t="shared" si="35"/>
        <v>0.76873345408945237</v>
      </c>
      <c r="AB59" s="19">
        <v>0</v>
      </c>
      <c r="AC59" s="19">
        <v>0</v>
      </c>
      <c r="AD59" s="20" t="str">
        <f t="shared" si="31"/>
        <v>--</v>
      </c>
      <c r="AE59" s="19">
        <v>31712</v>
      </c>
      <c r="AF59" s="19">
        <v>24475.5</v>
      </c>
      <c r="AG59" s="20">
        <f t="shared" si="47"/>
        <v>0.77180562563067612</v>
      </c>
      <c r="AH59" s="19">
        <f t="shared" si="49"/>
        <v>70681</v>
      </c>
      <c r="AI59" s="19">
        <f t="shared" si="49"/>
        <v>54663</v>
      </c>
      <c r="AJ59" s="21">
        <f t="shared" si="50"/>
        <v>0.773376154836519</v>
      </c>
      <c r="AK59" s="22"/>
      <c r="AL59" s="19">
        <f t="shared" si="51"/>
        <v>18141</v>
      </c>
      <c r="AM59" s="19">
        <f t="shared" si="51"/>
        <v>14753</v>
      </c>
      <c r="AN59" s="20">
        <f t="shared" si="37"/>
        <v>0.81324072542858716</v>
      </c>
      <c r="AO59" s="19">
        <f t="shared" si="52"/>
        <v>72744</v>
      </c>
      <c r="AP59" s="19">
        <f t="shared" si="52"/>
        <v>54521.5</v>
      </c>
      <c r="AQ59" s="20">
        <f t="shared" si="39"/>
        <v>0.74949824040470692</v>
      </c>
      <c r="AR59" s="19">
        <f t="shared" si="53"/>
        <v>0</v>
      </c>
      <c r="AS59" s="19">
        <f t="shared" si="53"/>
        <v>0</v>
      </c>
      <c r="AT59" s="20" t="str">
        <f t="shared" si="18"/>
        <v>--</v>
      </c>
      <c r="AU59" s="19">
        <f t="shared" si="54"/>
        <v>74122.5</v>
      </c>
      <c r="AV59" s="19">
        <f t="shared" si="54"/>
        <v>56148.5</v>
      </c>
      <c r="AW59" s="20">
        <f t="shared" si="41"/>
        <v>0.75750952814597461</v>
      </c>
      <c r="AX59" s="19">
        <f t="shared" si="55"/>
        <v>165007.5</v>
      </c>
      <c r="AY59" s="19">
        <f t="shared" si="55"/>
        <v>125423</v>
      </c>
      <c r="AZ59" s="21">
        <f t="shared" si="43"/>
        <v>0.76010484371922493</v>
      </c>
    </row>
    <row r="60" spans="1:52">
      <c r="A60" s="23">
        <v>516</v>
      </c>
      <c r="B60" s="33">
        <v>1</v>
      </c>
      <c r="C60" s="10" t="s">
        <v>52</v>
      </c>
      <c r="D60" s="18">
        <v>516</v>
      </c>
      <c r="E60" s="10" t="s">
        <v>52</v>
      </c>
      <c r="F60" s="2">
        <v>15264</v>
      </c>
      <c r="G60" s="2">
        <v>12003</v>
      </c>
      <c r="H60" s="1">
        <f t="shared" si="44"/>
        <v>0.7863600628930818</v>
      </c>
      <c r="I60" s="2">
        <v>34274</v>
      </c>
      <c r="J60" s="2">
        <v>25353</v>
      </c>
      <c r="K60" s="1">
        <f t="shared" si="45"/>
        <v>0.73971523603898004</v>
      </c>
      <c r="L60" s="2">
        <v>0</v>
      </c>
      <c r="M60" s="2">
        <v>0</v>
      </c>
      <c r="N60" s="1" t="str">
        <f t="shared" si="30"/>
        <v>--</v>
      </c>
      <c r="O60" s="2">
        <v>36073.5</v>
      </c>
      <c r="P60" s="2">
        <v>26027</v>
      </c>
      <c r="Q60" s="1">
        <f t="shared" si="56"/>
        <v>0.72149916143429382</v>
      </c>
      <c r="R60" s="2">
        <f t="shared" si="48"/>
        <v>85611.5</v>
      </c>
      <c r="S60" s="2">
        <f t="shared" si="48"/>
        <v>63383</v>
      </c>
      <c r="T60" s="3">
        <f t="shared" si="46"/>
        <v>0.74035614374237102</v>
      </c>
      <c r="U60" s="4"/>
      <c r="V60" s="2">
        <v>5905</v>
      </c>
      <c r="W60" s="2">
        <v>4649</v>
      </c>
      <c r="X60" s="1">
        <f t="shared" si="32"/>
        <v>0.78729889923793395</v>
      </c>
      <c r="Y60" s="2">
        <v>32063</v>
      </c>
      <c r="Z60" s="2">
        <v>25465.5</v>
      </c>
      <c r="AA60" s="1">
        <f t="shared" si="35"/>
        <v>0.79423322833172194</v>
      </c>
      <c r="AB60" s="2">
        <v>0</v>
      </c>
      <c r="AC60" s="2">
        <v>0</v>
      </c>
      <c r="AD60" s="1" t="str">
        <f t="shared" si="31"/>
        <v>--</v>
      </c>
      <c r="AE60" s="2">
        <v>30208.5</v>
      </c>
      <c r="AF60" s="2">
        <v>24150.5</v>
      </c>
      <c r="AG60" s="1">
        <f t="shared" si="47"/>
        <v>0.79946041677011437</v>
      </c>
      <c r="AH60" s="2">
        <f t="shared" si="49"/>
        <v>68176.5</v>
      </c>
      <c r="AI60" s="2">
        <f t="shared" si="49"/>
        <v>54265</v>
      </c>
      <c r="AJ60" s="3">
        <f t="shared" si="50"/>
        <v>0.79594875066921889</v>
      </c>
      <c r="AK60" s="4"/>
      <c r="AL60" s="2">
        <f t="shared" si="51"/>
        <v>21169</v>
      </c>
      <c r="AM60" s="2">
        <f t="shared" si="51"/>
        <v>16652</v>
      </c>
      <c r="AN60" s="1">
        <f t="shared" si="37"/>
        <v>0.78662194718692424</v>
      </c>
      <c r="AO60" s="2">
        <f t="shared" si="52"/>
        <v>66337</v>
      </c>
      <c r="AP60" s="2">
        <f t="shared" si="52"/>
        <v>50818.5</v>
      </c>
      <c r="AQ60" s="1">
        <f t="shared" si="39"/>
        <v>0.76606569486108811</v>
      </c>
      <c r="AR60" s="2">
        <f t="shared" si="53"/>
        <v>0</v>
      </c>
      <c r="AS60" s="2">
        <f t="shared" si="53"/>
        <v>0</v>
      </c>
      <c r="AT60" s="1" t="str">
        <f t="shared" si="18"/>
        <v>--</v>
      </c>
      <c r="AU60" s="2">
        <f t="shared" si="54"/>
        <v>66282</v>
      </c>
      <c r="AV60" s="2">
        <f t="shared" si="54"/>
        <v>50177.5</v>
      </c>
      <c r="AW60" s="1">
        <f t="shared" si="41"/>
        <v>0.75703056636794308</v>
      </c>
      <c r="AX60" s="2">
        <f t="shared" si="55"/>
        <v>153788</v>
      </c>
      <c r="AY60" s="2">
        <f t="shared" si="55"/>
        <v>117648</v>
      </c>
      <c r="AZ60" s="3">
        <f t="shared" si="43"/>
        <v>0.76500117044242721</v>
      </c>
    </row>
    <row r="61" spans="1:52">
      <c r="D61" s="10"/>
      <c r="E61" s="23"/>
      <c r="F61" s="25"/>
      <c r="G61" s="25"/>
      <c r="H61" s="20"/>
      <c r="I61" s="25"/>
      <c r="J61" s="25"/>
      <c r="K61" s="20"/>
      <c r="L61" s="25"/>
      <c r="M61" s="25"/>
      <c r="N61" s="20"/>
      <c r="O61" s="25"/>
      <c r="P61" s="25"/>
      <c r="Q61" s="20"/>
      <c r="R61" s="19"/>
      <c r="S61" s="19"/>
      <c r="T61" s="21"/>
      <c r="U61" s="22"/>
      <c r="V61" s="25"/>
      <c r="W61" s="25"/>
      <c r="X61" s="20"/>
      <c r="Y61" s="25"/>
      <c r="Z61" s="25"/>
      <c r="AA61" s="20"/>
      <c r="AB61" s="25"/>
      <c r="AC61" s="25"/>
      <c r="AD61" s="20"/>
      <c r="AE61" s="25"/>
      <c r="AF61" s="25"/>
      <c r="AG61" s="20"/>
      <c r="AH61" s="19"/>
      <c r="AI61" s="19"/>
      <c r="AJ61" s="21"/>
      <c r="AK61" s="22"/>
      <c r="AL61" s="19"/>
      <c r="AM61" s="19"/>
      <c r="AN61" s="20"/>
      <c r="AO61" s="19"/>
      <c r="AP61" s="19"/>
      <c r="AQ61" s="20"/>
      <c r="AR61" s="19"/>
      <c r="AS61" s="19"/>
      <c r="AT61" s="20"/>
      <c r="AU61" s="19"/>
      <c r="AV61" s="19"/>
      <c r="AW61" s="20"/>
      <c r="AX61" s="19"/>
      <c r="AY61" s="19"/>
      <c r="AZ61" s="21"/>
    </row>
    <row r="62" spans="1:52">
      <c r="C62" s="10" t="s">
        <v>96</v>
      </c>
      <c r="D62" s="18"/>
      <c r="E62" s="23" t="s">
        <v>96</v>
      </c>
      <c r="F62" s="25">
        <v>465346.67</v>
      </c>
      <c r="G62" s="25">
        <v>392722.52</v>
      </c>
      <c r="H62" s="20">
        <f t="shared" ref="H62" si="57">IF(F62=0,"--",G62/F62)</f>
        <v>0.84393538262560264</v>
      </c>
      <c r="I62" s="25">
        <v>963509.07</v>
      </c>
      <c r="J62" s="25">
        <v>738746.35</v>
      </c>
      <c r="K62" s="20">
        <f t="shared" ref="K62" si="58">IF(I62=0,"--",J62/I62)</f>
        <v>0.76672485293781412</v>
      </c>
      <c r="L62" s="25">
        <f>SUM(L11,L13:L26,L28:L60)</f>
        <v>0</v>
      </c>
      <c r="M62" s="25">
        <f>SUM(M11,M13:M26,M28:M60)</f>
        <v>0</v>
      </c>
      <c r="N62" s="20" t="str">
        <f t="shared" ref="N62" si="59">IF(L62=0,"--",M62/L62)</f>
        <v>--</v>
      </c>
      <c r="O62" s="25">
        <v>1025471.75</v>
      </c>
      <c r="P62" s="25">
        <v>809260.75</v>
      </c>
      <c r="Q62" s="20">
        <f t="shared" ref="Q62" si="60">IF(O62=0,"--",P62/O62)</f>
        <v>0.78915947708944689</v>
      </c>
      <c r="R62" s="19">
        <f t="shared" ref="R62:S62" si="61">SUM(O62,L62,I62,F62)</f>
        <v>2454327.4899999998</v>
      </c>
      <c r="S62" s="19">
        <f t="shared" si="61"/>
        <v>1940729.62</v>
      </c>
      <c r="T62" s="21">
        <f t="shared" ref="T62" si="62">IF(R62=0,"--",S62/R62)</f>
        <v>0.79073784077608988</v>
      </c>
      <c r="U62" s="22"/>
      <c r="V62" s="25">
        <v>139897.70000000001</v>
      </c>
      <c r="W62" s="25">
        <v>117498.7</v>
      </c>
      <c r="X62" s="20">
        <f t="shared" ref="X62" si="63">IF(V62=0,"--",W62/V62)</f>
        <v>0.83989014830122288</v>
      </c>
      <c r="Y62" s="25">
        <v>1194523</v>
      </c>
      <c r="Z62" s="25">
        <v>942966.2</v>
      </c>
      <c r="AA62" s="20">
        <f t="shared" ref="AA62" si="64">IF(Y62=0,"--",Z62/Y62)</f>
        <v>0.78940815706353074</v>
      </c>
      <c r="AB62" s="25">
        <f>SUM(AB11,AB13:AB26,AB28:AB60)</f>
        <v>0</v>
      </c>
      <c r="AC62" s="25">
        <f>SUM(AC11,AC13:AC26,AC28:AC60)</f>
        <v>0</v>
      </c>
      <c r="AD62" s="20" t="str">
        <f t="shared" ref="AD62" si="65">IF(AB62=0,"--",AC62/AB62)</f>
        <v>--</v>
      </c>
      <c r="AE62" s="25">
        <v>1050071.3999999999</v>
      </c>
      <c r="AF62" s="25">
        <v>856487.6</v>
      </c>
      <c r="AG62" s="20">
        <f t="shared" ref="AG62" si="66">IF(AE62=0,"--",AF62/AE62)</f>
        <v>0.8156470121936471</v>
      </c>
      <c r="AH62" s="19">
        <f t="shared" ref="AH62:AI62" si="67">SUM(AE62,AB62,Y62,V62)</f>
        <v>2384492.1</v>
      </c>
      <c r="AI62" s="19">
        <f t="shared" si="67"/>
        <v>1916952.4999999998</v>
      </c>
      <c r="AJ62" s="21">
        <f t="shared" ref="AJ62" si="68">IF(AH62=0,"--",AI62/AH62)</f>
        <v>0.80392486936735907</v>
      </c>
      <c r="AK62" s="22"/>
      <c r="AL62" s="19">
        <f t="shared" ref="AL62:AM62" si="69">SUM(V62,F62)</f>
        <v>605244.37</v>
      </c>
      <c r="AM62" s="19">
        <f t="shared" si="69"/>
        <v>510221.22000000003</v>
      </c>
      <c r="AN62" s="20">
        <f t="shared" ref="AN62" si="70">IF(AL62=0,"--",AM62/AL62)</f>
        <v>0.84300035702934339</v>
      </c>
      <c r="AO62" s="19">
        <f t="shared" ref="AO62:AP62" si="71">SUM(Y62,I62)</f>
        <v>2158032.0699999998</v>
      </c>
      <c r="AP62" s="19">
        <f t="shared" si="71"/>
        <v>1681712.5499999998</v>
      </c>
      <c r="AQ62" s="20">
        <f t="shared" ref="AQ62" si="72">IF(AO62=0,"--",AP62/AO62)</f>
        <v>0.77928061096886292</v>
      </c>
      <c r="AR62" s="19">
        <f t="shared" ref="AR62:AS62" si="73">SUM(AB62,L62)</f>
        <v>0</v>
      </c>
      <c r="AS62" s="19">
        <f t="shared" si="73"/>
        <v>0</v>
      </c>
      <c r="AT62" s="20" t="str">
        <f t="shared" ref="AT62" si="74">IF(AR62=0,"--",AS62/AR62)</f>
        <v>--</v>
      </c>
      <c r="AU62" s="19">
        <f t="shared" ref="AU62:AV62" si="75">SUM(AE62,O62)</f>
        <v>2075543.15</v>
      </c>
      <c r="AV62" s="19">
        <f t="shared" si="75"/>
        <v>1665748.35</v>
      </c>
      <c r="AW62" s="20">
        <f t="shared" ref="AW62" si="76">IF(AU62=0,"--",AV62/AU62)</f>
        <v>0.80256021176914594</v>
      </c>
      <c r="AX62" s="19">
        <f t="shared" ref="AX62:AY62" si="77">SUM(AU62,AR62,AO62,AL62)</f>
        <v>4838819.59</v>
      </c>
      <c r="AY62" s="19">
        <f t="shared" si="77"/>
        <v>3857682.12</v>
      </c>
      <c r="AZ62" s="21">
        <f t="shared" ref="AZ62" si="78">IF(AX62=0,"--",AY62/AX62)</f>
        <v>0.79723619536722601</v>
      </c>
    </row>
    <row r="63" spans="1:52">
      <c r="D63" s="10"/>
      <c r="E63" s="10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52">
      <c r="A64" s="23" t="s">
        <v>54</v>
      </c>
      <c r="D64" s="10" t="s">
        <v>97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1">
      <c r="A65" s="23" t="s">
        <v>55</v>
      </c>
    </row>
    <row r="66" spans="1:1">
      <c r="A66" s="23" t="s">
        <v>56</v>
      </c>
    </row>
    <row r="67" spans="1:1">
      <c r="A67" s="23" t="s">
        <v>57</v>
      </c>
    </row>
    <row r="68" spans="1:1">
      <c r="A68" s="23" t="s">
        <v>58</v>
      </c>
    </row>
    <row r="69" spans="1:1">
      <c r="A69" s="23" t="s">
        <v>59</v>
      </c>
    </row>
  </sheetData>
  <printOptions horizontalCentered="1"/>
  <pageMargins left="0.5" right="0.5" top="1" bottom="1" header="0.5" footer="0.5"/>
  <pageSetup scale="65" fitToWidth="0" fitToHeight="0" orientation="landscape" r:id="rId1"/>
  <headerFooter>
    <oddHeader>&amp;L&amp;G&amp;CIllinois Community College Board
Table III-25
HOURS ATTEMPTED VS HOURS EARNED
BY TERM AND ENROLLMENT STATUS
FISCAL YEAR 2021</oddHeader>
    <oddFooter>&amp;LSOURCE OF DATA: ICCB Centralized Data System--Annual Enrollment (A1) Data</oddFooter>
  </headerFooter>
  <colBreaks count="2" manualBreakCount="2">
    <brk id="21" min="5" max="61" man="1"/>
    <brk id="37" min="5" max="61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DBIII-25</vt:lpstr>
      <vt:lpstr>'DBIII-25'!Print_Area</vt:lpstr>
      <vt:lpstr>'DBIII-25'!Print_Titles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mdufour</dc:creator>
  <cp:lastModifiedBy>Jana Ferguson</cp:lastModifiedBy>
  <cp:lastPrinted>2022-06-10T15:28:23Z</cp:lastPrinted>
  <dcterms:created xsi:type="dcterms:W3CDTF">2014-01-17T14:58:30Z</dcterms:created>
  <dcterms:modified xsi:type="dcterms:W3CDTF">2022-06-10T19:51:10Z</dcterms:modified>
</cp:coreProperties>
</file>