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DATABOOK\2021\Section III\Final\"/>
    </mc:Choice>
  </mc:AlternateContent>
  <bookViews>
    <workbookView xWindow="600" yWindow="465" windowWidth="28170" windowHeight="13815"/>
  </bookViews>
  <sheets>
    <sheet name="DBIII-25" sheetId="2" r:id="rId1"/>
  </sheets>
  <definedNames>
    <definedName name="_AMO_UniqueIdentifier">"'3c0828eb-cae7-4b41-a27a-978e3ce18746'"</definedName>
    <definedName name="_xlnm.Print_Area" localSheetId="0">'DBIII-25'!$D$6:$BA$62</definedName>
    <definedName name="_xlnm.Print_Titles" localSheetId="0">'DBIII-25'!$D:$E</definedName>
  </definedNames>
  <calcPr calcId="162913"/>
</workbook>
</file>

<file path=xl/calcChain.xml><?xml version="1.0" encoding="utf-8"?>
<calcChain xmlns="http://schemas.openxmlformats.org/spreadsheetml/2006/main">
  <c r="AW62" i="2" l="1"/>
  <c r="AV62" i="2"/>
  <c r="AU62" i="2"/>
  <c r="AS62" i="2"/>
  <c r="AP62" i="2"/>
  <c r="AO62" i="2"/>
  <c r="AQ62" i="2" s="1"/>
  <c r="AN62" i="2"/>
  <c r="AM62" i="2"/>
  <c r="AL62" i="2"/>
  <c r="AG62" i="2"/>
  <c r="AD62" i="2"/>
  <c r="AC62" i="2"/>
  <c r="AI62" i="2" s="1"/>
  <c r="AB62" i="2"/>
  <c r="AH62" i="2" s="1"/>
  <c r="AJ62" i="2" s="1"/>
  <c r="AA62" i="2"/>
  <c r="X62" i="2"/>
  <c r="Q62" i="2"/>
  <c r="N62" i="2"/>
  <c r="M62" i="2"/>
  <c r="S62" i="2" s="1"/>
  <c r="L62" i="2"/>
  <c r="AR62" i="2" s="1"/>
  <c r="K62" i="2"/>
  <c r="H62" i="2"/>
  <c r="AW60" i="2"/>
  <c r="AV60" i="2"/>
  <c r="AU60" i="2"/>
  <c r="AT60" i="2"/>
  <c r="AS60" i="2"/>
  <c r="AY60" i="2" s="1"/>
  <c r="AR60" i="2"/>
  <c r="AP60" i="2"/>
  <c r="AO60" i="2"/>
  <c r="AM60" i="2"/>
  <c r="AL60" i="2"/>
  <c r="AN60" i="2" s="1"/>
  <c r="AJ60" i="2"/>
  <c r="AI60" i="2"/>
  <c r="AH60" i="2"/>
  <c r="AG60" i="2"/>
  <c r="AD60" i="2"/>
  <c r="AA60" i="2"/>
  <c r="X60" i="2"/>
  <c r="T60" i="2"/>
  <c r="S60" i="2"/>
  <c r="R60" i="2"/>
  <c r="Q60" i="2"/>
  <c r="N60" i="2"/>
  <c r="K60" i="2"/>
  <c r="H60" i="2"/>
  <c r="AY59" i="2"/>
  <c r="AV59" i="2"/>
  <c r="AU59" i="2"/>
  <c r="AT59" i="2"/>
  <c r="AS59" i="2"/>
  <c r="AR59" i="2"/>
  <c r="AQ59" i="2"/>
  <c r="AP59" i="2"/>
  <c r="AO59" i="2"/>
  <c r="AM59" i="2"/>
  <c r="AL59" i="2"/>
  <c r="AI59" i="2"/>
  <c r="AH59" i="2"/>
  <c r="AJ59" i="2" s="1"/>
  <c r="AG59" i="2"/>
  <c r="AD59" i="2"/>
  <c r="AA59" i="2"/>
  <c r="X59" i="2"/>
  <c r="T59" i="2"/>
  <c r="S59" i="2"/>
  <c r="R59" i="2"/>
  <c r="Q59" i="2"/>
  <c r="N59" i="2"/>
  <c r="K59" i="2"/>
  <c r="H59" i="2"/>
  <c r="AV58" i="2"/>
  <c r="AY58" i="2" s="1"/>
  <c r="AU58" i="2"/>
  <c r="AS58" i="2"/>
  <c r="AR58" i="2"/>
  <c r="AT58" i="2" s="1"/>
  <c r="AQ58" i="2"/>
  <c r="AP58" i="2"/>
  <c r="AO58" i="2"/>
  <c r="AN58" i="2"/>
  <c r="AM58" i="2"/>
  <c r="AL58" i="2"/>
  <c r="AI58" i="2"/>
  <c r="AH58" i="2"/>
  <c r="AJ58" i="2" s="1"/>
  <c r="AG58" i="2"/>
  <c r="AD58" i="2"/>
  <c r="AA58" i="2"/>
  <c r="X58" i="2"/>
  <c r="S58" i="2"/>
  <c r="R58" i="2"/>
  <c r="T58" i="2" s="1"/>
  <c r="Q58" i="2"/>
  <c r="N58" i="2"/>
  <c r="K58" i="2"/>
  <c r="H58" i="2"/>
  <c r="AW57" i="2"/>
  <c r="AV57" i="2"/>
  <c r="AY57" i="2" s="1"/>
  <c r="AU57" i="2"/>
  <c r="AS57" i="2"/>
  <c r="AR57" i="2"/>
  <c r="AT57" i="2" s="1"/>
  <c r="AP57" i="2"/>
  <c r="AO57" i="2"/>
  <c r="AQ57" i="2" s="1"/>
  <c r="AM57" i="2"/>
  <c r="AL57" i="2"/>
  <c r="AN57" i="2" s="1"/>
  <c r="AJ57" i="2"/>
  <c r="AI57" i="2"/>
  <c r="AH57" i="2"/>
  <c r="AG57" i="2"/>
  <c r="AD57" i="2"/>
  <c r="AA57" i="2"/>
  <c r="X57" i="2"/>
  <c r="S57" i="2"/>
  <c r="R57" i="2"/>
  <c r="T57" i="2" s="1"/>
  <c r="Q57" i="2"/>
  <c r="N57" i="2"/>
  <c r="K57" i="2"/>
  <c r="H57" i="2"/>
  <c r="AV56" i="2"/>
  <c r="AU56" i="2"/>
  <c r="AW56" i="2" s="1"/>
  <c r="AT56" i="2"/>
  <c r="AS56" i="2"/>
  <c r="AR56" i="2"/>
  <c r="AP56" i="2"/>
  <c r="AO56" i="2"/>
  <c r="AQ56" i="2" s="1"/>
  <c r="AM56" i="2"/>
  <c r="AL56" i="2"/>
  <c r="AN56" i="2" s="1"/>
  <c r="AI56" i="2"/>
  <c r="AH56" i="2"/>
  <c r="AJ56" i="2" s="1"/>
  <c r="AG56" i="2"/>
  <c r="AD56" i="2"/>
  <c r="AA56" i="2"/>
  <c r="X56" i="2"/>
  <c r="T56" i="2"/>
  <c r="S56" i="2"/>
  <c r="R56" i="2"/>
  <c r="Q56" i="2"/>
  <c r="N56" i="2"/>
  <c r="K56" i="2"/>
  <c r="H56" i="2"/>
  <c r="AV55" i="2"/>
  <c r="AU55" i="2"/>
  <c r="AS55" i="2"/>
  <c r="AR55" i="2"/>
  <c r="AT55" i="2" s="1"/>
  <c r="AQ55" i="2"/>
  <c r="AP55" i="2"/>
  <c r="AO55" i="2"/>
  <c r="AM55" i="2"/>
  <c r="AY55" i="2" s="1"/>
  <c r="AL55" i="2"/>
  <c r="AI55" i="2"/>
  <c r="AH55" i="2"/>
  <c r="AJ55" i="2" s="1"/>
  <c r="AG55" i="2"/>
  <c r="AD55" i="2"/>
  <c r="AA55" i="2"/>
  <c r="X55" i="2"/>
  <c r="S55" i="2"/>
  <c r="R55" i="2"/>
  <c r="T55" i="2" s="1"/>
  <c r="Q55" i="2"/>
  <c r="N55" i="2"/>
  <c r="K55" i="2"/>
  <c r="H55" i="2"/>
  <c r="AV54" i="2"/>
  <c r="AY54" i="2" s="1"/>
  <c r="AU54" i="2"/>
  <c r="AX54" i="2" s="1"/>
  <c r="AZ54" i="2" s="1"/>
  <c r="AS54" i="2"/>
  <c r="AR54" i="2"/>
  <c r="AT54" i="2" s="1"/>
  <c r="AP54" i="2"/>
  <c r="AO54" i="2"/>
  <c r="AQ54" i="2" s="1"/>
  <c r="AN54" i="2"/>
  <c r="AM54" i="2"/>
  <c r="AL54" i="2"/>
  <c r="AI54" i="2"/>
  <c r="AH54" i="2"/>
  <c r="AG54" i="2"/>
  <c r="AD54" i="2"/>
  <c r="AA54" i="2"/>
  <c r="X54" i="2"/>
  <c r="S54" i="2"/>
  <c r="R54" i="2"/>
  <c r="T54" i="2" s="1"/>
  <c r="Q54" i="2"/>
  <c r="N54" i="2"/>
  <c r="K54" i="2"/>
  <c r="H54" i="2"/>
  <c r="AW53" i="2"/>
  <c r="AV53" i="2"/>
  <c r="AU53" i="2"/>
  <c r="AT53" i="2"/>
  <c r="AS53" i="2"/>
  <c r="AR53" i="2"/>
  <c r="AP53" i="2"/>
  <c r="AO53" i="2"/>
  <c r="AM53" i="2"/>
  <c r="AL53" i="2"/>
  <c r="AN53" i="2" s="1"/>
  <c r="AJ53" i="2"/>
  <c r="AI53" i="2"/>
  <c r="AH53" i="2"/>
  <c r="AG53" i="2"/>
  <c r="AD53" i="2"/>
  <c r="AA53" i="2"/>
  <c r="X53" i="2"/>
  <c r="S53" i="2"/>
  <c r="T53" i="2" s="1"/>
  <c r="R53" i="2"/>
  <c r="Q53" i="2"/>
  <c r="N53" i="2"/>
  <c r="K53" i="2"/>
  <c r="H53" i="2"/>
  <c r="AV52" i="2"/>
  <c r="AU52" i="2"/>
  <c r="AW52" i="2" s="1"/>
  <c r="AT52" i="2"/>
  <c r="AS52" i="2"/>
  <c r="AR52" i="2"/>
  <c r="AP52" i="2"/>
  <c r="AO52" i="2"/>
  <c r="AM52" i="2"/>
  <c r="AL52" i="2"/>
  <c r="AN52" i="2" s="1"/>
  <c r="AI52" i="2"/>
  <c r="AH52" i="2"/>
  <c r="AJ52" i="2" s="1"/>
  <c r="AG52" i="2"/>
  <c r="AD52" i="2"/>
  <c r="AA52" i="2"/>
  <c r="X52" i="2"/>
  <c r="T52" i="2"/>
  <c r="S52" i="2"/>
  <c r="R52" i="2"/>
  <c r="Q52" i="2"/>
  <c r="N52" i="2"/>
  <c r="K52" i="2"/>
  <c r="H52" i="2"/>
  <c r="AV51" i="2"/>
  <c r="AU51" i="2"/>
  <c r="AS51" i="2"/>
  <c r="AR51" i="2"/>
  <c r="AT51" i="2" s="1"/>
  <c r="AQ51" i="2"/>
  <c r="AP51" i="2"/>
  <c r="AO51" i="2"/>
  <c r="AM51" i="2"/>
  <c r="AN51" i="2" s="1"/>
  <c r="AL51" i="2"/>
  <c r="AI51" i="2"/>
  <c r="AH51" i="2"/>
  <c r="AJ51" i="2" s="1"/>
  <c r="AG51" i="2"/>
  <c r="AD51" i="2"/>
  <c r="AA51" i="2"/>
  <c r="X51" i="2"/>
  <c r="S51" i="2"/>
  <c r="R51" i="2"/>
  <c r="T51" i="2" s="1"/>
  <c r="Q51" i="2"/>
  <c r="N51" i="2"/>
  <c r="K51" i="2"/>
  <c r="H51" i="2"/>
  <c r="AV50" i="2"/>
  <c r="AU50" i="2"/>
  <c r="AS50" i="2"/>
  <c r="AR50" i="2"/>
  <c r="AP50" i="2"/>
  <c r="AO50" i="2"/>
  <c r="AQ50" i="2" s="1"/>
  <c r="AN50" i="2"/>
  <c r="AM50" i="2"/>
  <c r="AL50" i="2"/>
  <c r="AI50" i="2"/>
  <c r="AJ50" i="2" s="1"/>
  <c r="AH50" i="2"/>
  <c r="AG50" i="2"/>
  <c r="AD50" i="2"/>
  <c r="AA50" i="2"/>
  <c r="X50" i="2"/>
  <c r="S50" i="2"/>
  <c r="R50" i="2"/>
  <c r="T50" i="2" s="1"/>
  <c r="Q50" i="2"/>
  <c r="N50" i="2"/>
  <c r="K50" i="2"/>
  <c r="H50" i="2"/>
  <c r="AW49" i="2"/>
  <c r="AV49" i="2"/>
  <c r="AU49" i="2"/>
  <c r="AS49" i="2"/>
  <c r="AR49" i="2"/>
  <c r="AP49" i="2"/>
  <c r="AO49" i="2"/>
  <c r="AQ49" i="2" s="1"/>
  <c r="AN49" i="2"/>
  <c r="AM49" i="2"/>
  <c r="AL49" i="2"/>
  <c r="AJ49" i="2"/>
  <c r="AI49" i="2"/>
  <c r="AH49" i="2"/>
  <c r="AG49" i="2"/>
  <c r="AD49" i="2"/>
  <c r="AA49" i="2"/>
  <c r="X49" i="2"/>
  <c r="S49" i="2"/>
  <c r="R49" i="2"/>
  <c r="T49" i="2" s="1"/>
  <c r="Q49" i="2"/>
  <c r="N49" i="2"/>
  <c r="K49" i="2"/>
  <c r="H49" i="2"/>
  <c r="AW48" i="2"/>
  <c r="AV48" i="2"/>
  <c r="AU48" i="2"/>
  <c r="AT48" i="2"/>
  <c r="AS48" i="2"/>
  <c r="AR48" i="2"/>
  <c r="AP48" i="2"/>
  <c r="AO48" i="2"/>
  <c r="AM48" i="2"/>
  <c r="AL48" i="2"/>
  <c r="AN48" i="2" s="1"/>
  <c r="AJ48" i="2"/>
  <c r="AI48" i="2"/>
  <c r="AH48" i="2"/>
  <c r="AG48" i="2"/>
  <c r="AD48" i="2"/>
  <c r="AA48" i="2"/>
  <c r="X48" i="2"/>
  <c r="T48" i="2"/>
  <c r="S48" i="2"/>
  <c r="R48" i="2"/>
  <c r="Q48" i="2"/>
  <c r="N48" i="2"/>
  <c r="K48" i="2"/>
  <c r="H48" i="2"/>
  <c r="AY47" i="2"/>
  <c r="AV47" i="2"/>
  <c r="AU47" i="2"/>
  <c r="AT47" i="2"/>
  <c r="AS47" i="2"/>
  <c r="AR47" i="2"/>
  <c r="AQ47" i="2"/>
  <c r="AP47" i="2"/>
  <c r="AO47" i="2"/>
  <c r="AM47" i="2"/>
  <c r="AL47" i="2"/>
  <c r="AN47" i="2" s="1"/>
  <c r="AI47" i="2"/>
  <c r="AH47" i="2"/>
  <c r="AJ47" i="2" s="1"/>
  <c r="AG47" i="2"/>
  <c r="AD47" i="2"/>
  <c r="AA47" i="2"/>
  <c r="X47" i="2"/>
  <c r="T47" i="2"/>
  <c r="S47" i="2"/>
  <c r="R47" i="2"/>
  <c r="Q47" i="2"/>
  <c r="N47" i="2"/>
  <c r="K47" i="2"/>
  <c r="H47" i="2"/>
  <c r="AV46" i="2"/>
  <c r="AY46" i="2" s="1"/>
  <c r="AU46" i="2"/>
  <c r="AX46" i="2" s="1"/>
  <c r="AZ46" i="2" s="1"/>
  <c r="AS46" i="2"/>
  <c r="AR46" i="2"/>
  <c r="AT46" i="2" s="1"/>
  <c r="AQ46" i="2"/>
  <c r="AP46" i="2"/>
  <c r="AO46" i="2"/>
  <c r="AN46" i="2"/>
  <c r="AM46" i="2"/>
  <c r="AL46" i="2"/>
  <c r="AI46" i="2"/>
  <c r="AH46" i="2"/>
  <c r="AJ46" i="2" s="1"/>
  <c r="AG46" i="2"/>
  <c r="AD46" i="2"/>
  <c r="AA46" i="2"/>
  <c r="X46" i="2"/>
  <c r="S46" i="2"/>
  <c r="R46" i="2"/>
  <c r="T46" i="2" s="1"/>
  <c r="Q46" i="2"/>
  <c r="N46" i="2"/>
  <c r="K46" i="2"/>
  <c r="H46" i="2"/>
  <c r="AW45" i="2"/>
  <c r="AV45" i="2"/>
  <c r="AU45" i="2"/>
  <c r="AS45" i="2"/>
  <c r="AR45" i="2"/>
  <c r="AP45" i="2"/>
  <c r="AO45" i="2"/>
  <c r="AQ45" i="2" s="1"/>
  <c r="AN45" i="2"/>
  <c r="AM45" i="2"/>
  <c r="AL45" i="2"/>
  <c r="AJ45" i="2"/>
  <c r="AI45" i="2"/>
  <c r="AH45" i="2"/>
  <c r="AG45" i="2"/>
  <c r="AD45" i="2"/>
  <c r="AA45" i="2"/>
  <c r="X45" i="2"/>
  <c r="S45" i="2"/>
  <c r="R45" i="2"/>
  <c r="Q45" i="2"/>
  <c r="N45" i="2"/>
  <c r="K45" i="2"/>
  <c r="H45" i="2"/>
  <c r="AX44" i="2"/>
  <c r="AW44" i="2"/>
  <c r="AV44" i="2"/>
  <c r="AU44" i="2"/>
  <c r="AT44" i="2"/>
  <c r="AS44" i="2"/>
  <c r="AR44" i="2"/>
  <c r="AP44" i="2"/>
  <c r="AO44" i="2"/>
  <c r="AQ44" i="2" s="1"/>
  <c r="AM44" i="2"/>
  <c r="AL44" i="2"/>
  <c r="AN44" i="2" s="1"/>
  <c r="AJ44" i="2"/>
  <c r="AI44" i="2"/>
  <c r="AH44" i="2"/>
  <c r="AG44" i="2"/>
  <c r="AD44" i="2"/>
  <c r="AA44" i="2"/>
  <c r="X44" i="2"/>
  <c r="T44" i="2"/>
  <c r="S44" i="2"/>
  <c r="R44" i="2"/>
  <c r="Q44" i="2"/>
  <c r="N44" i="2"/>
  <c r="K44" i="2"/>
  <c r="H44" i="2"/>
  <c r="AV43" i="2"/>
  <c r="AU43" i="2"/>
  <c r="AT43" i="2"/>
  <c r="AS43" i="2"/>
  <c r="AR43" i="2"/>
  <c r="AQ43" i="2"/>
  <c r="AP43" i="2"/>
  <c r="AO43" i="2"/>
  <c r="AM43" i="2"/>
  <c r="AY43" i="2" s="1"/>
  <c r="AL43" i="2"/>
  <c r="AI43" i="2"/>
  <c r="AH43" i="2"/>
  <c r="AJ43" i="2" s="1"/>
  <c r="AG43" i="2"/>
  <c r="AD43" i="2"/>
  <c r="AA43" i="2"/>
  <c r="X43" i="2"/>
  <c r="T43" i="2"/>
  <c r="S43" i="2"/>
  <c r="R43" i="2"/>
  <c r="Q43" i="2"/>
  <c r="N43" i="2"/>
  <c r="K43" i="2"/>
  <c r="H43" i="2"/>
  <c r="AV42" i="2"/>
  <c r="AY42" i="2" s="1"/>
  <c r="AU42" i="2"/>
  <c r="AS42" i="2"/>
  <c r="AR42" i="2"/>
  <c r="AT42" i="2" s="1"/>
  <c r="AQ42" i="2"/>
  <c r="AP42" i="2"/>
  <c r="AO42" i="2"/>
  <c r="AN42" i="2"/>
  <c r="AM42" i="2"/>
  <c r="AL42" i="2"/>
  <c r="AI42" i="2"/>
  <c r="AH42" i="2"/>
  <c r="AG42" i="2"/>
  <c r="AD42" i="2"/>
  <c r="AA42" i="2"/>
  <c r="X42" i="2"/>
  <c r="S42" i="2"/>
  <c r="R42" i="2"/>
  <c r="T42" i="2" s="1"/>
  <c r="Q42" i="2"/>
  <c r="N42" i="2"/>
  <c r="K42" i="2"/>
  <c r="H42" i="2"/>
  <c r="AW41" i="2"/>
  <c r="AV41" i="2"/>
  <c r="AY41" i="2" s="1"/>
  <c r="AU41" i="2"/>
  <c r="AS41" i="2"/>
  <c r="AR41" i="2"/>
  <c r="AX41" i="2" s="1"/>
  <c r="AZ41" i="2" s="1"/>
  <c r="AP41" i="2"/>
  <c r="AO41" i="2"/>
  <c r="AQ41" i="2" s="1"/>
  <c r="AN41" i="2"/>
  <c r="AM41" i="2"/>
  <c r="AL41" i="2"/>
  <c r="AJ41" i="2"/>
  <c r="AI41" i="2"/>
  <c r="AH41" i="2"/>
  <c r="AG41" i="2"/>
  <c r="AD41" i="2"/>
  <c r="AA41" i="2"/>
  <c r="X41" i="2"/>
  <c r="S41" i="2"/>
  <c r="R41" i="2"/>
  <c r="T41" i="2" s="1"/>
  <c r="Q41" i="2"/>
  <c r="N41" i="2"/>
  <c r="K41" i="2"/>
  <c r="H41" i="2"/>
  <c r="AW40" i="2"/>
  <c r="AV40" i="2"/>
  <c r="AU40" i="2"/>
  <c r="AT40" i="2"/>
  <c r="AS40" i="2"/>
  <c r="AY40" i="2" s="1"/>
  <c r="AR40" i="2"/>
  <c r="AP40" i="2"/>
  <c r="AO40" i="2"/>
  <c r="AM40" i="2"/>
  <c r="AL40" i="2"/>
  <c r="AN40" i="2" s="1"/>
  <c r="AJ40" i="2"/>
  <c r="AI40" i="2"/>
  <c r="AH40" i="2"/>
  <c r="AG40" i="2"/>
  <c r="AD40" i="2"/>
  <c r="AA40" i="2"/>
  <c r="X40" i="2"/>
  <c r="S40" i="2"/>
  <c r="T40" i="2" s="1"/>
  <c r="R40" i="2"/>
  <c r="Q40" i="2"/>
  <c r="N40" i="2"/>
  <c r="K40" i="2"/>
  <c r="H40" i="2"/>
  <c r="AV39" i="2"/>
  <c r="AU39" i="2"/>
  <c r="AW39" i="2" s="1"/>
  <c r="AT39" i="2"/>
  <c r="AS39" i="2"/>
  <c r="AR39" i="2"/>
  <c r="AP39" i="2"/>
  <c r="AQ39" i="2" s="1"/>
  <c r="AO39" i="2"/>
  <c r="AM39" i="2"/>
  <c r="AL39" i="2"/>
  <c r="AX39" i="2" s="1"/>
  <c r="AI39" i="2"/>
  <c r="AH39" i="2"/>
  <c r="AJ39" i="2" s="1"/>
  <c r="AG39" i="2"/>
  <c r="AD39" i="2"/>
  <c r="AA39" i="2"/>
  <c r="X39" i="2"/>
  <c r="S39" i="2"/>
  <c r="R39" i="2"/>
  <c r="T39" i="2" s="1"/>
  <c r="Q39" i="2"/>
  <c r="N39" i="2"/>
  <c r="K39" i="2"/>
  <c r="H39" i="2"/>
  <c r="AW38" i="2"/>
  <c r="AV38" i="2"/>
  <c r="AY38" i="2" s="1"/>
  <c r="AU38" i="2"/>
  <c r="AS38" i="2"/>
  <c r="AR38" i="2"/>
  <c r="AT38" i="2" s="1"/>
  <c r="AP38" i="2"/>
  <c r="AO38" i="2"/>
  <c r="AQ38" i="2" s="1"/>
  <c r="AN38" i="2"/>
  <c r="AM38" i="2"/>
  <c r="AL38" i="2"/>
  <c r="AI38" i="2"/>
  <c r="AH38" i="2"/>
  <c r="AJ38" i="2" s="1"/>
  <c r="AG38" i="2"/>
  <c r="AD38" i="2"/>
  <c r="AA38" i="2"/>
  <c r="X38" i="2"/>
  <c r="S38" i="2"/>
  <c r="R38" i="2"/>
  <c r="Q38" i="2"/>
  <c r="N38" i="2"/>
  <c r="K38" i="2"/>
  <c r="H38" i="2"/>
  <c r="AW37" i="2"/>
  <c r="AV37" i="2"/>
  <c r="AU37" i="2"/>
  <c r="AS37" i="2"/>
  <c r="AR37" i="2"/>
  <c r="AX37" i="2" s="1"/>
  <c r="AP37" i="2"/>
  <c r="AO37" i="2"/>
  <c r="AM37" i="2"/>
  <c r="AL37" i="2"/>
  <c r="AN37" i="2" s="1"/>
  <c r="AI37" i="2"/>
  <c r="AJ37" i="2" s="1"/>
  <c r="AH37" i="2"/>
  <c r="AG37" i="2"/>
  <c r="AD37" i="2"/>
  <c r="AA37" i="2"/>
  <c r="X37" i="2"/>
  <c r="T37" i="2"/>
  <c r="S37" i="2"/>
  <c r="R37" i="2"/>
  <c r="Q37" i="2"/>
  <c r="N37" i="2"/>
  <c r="K37" i="2"/>
  <c r="H37" i="2"/>
  <c r="AX36" i="2"/>
  <c r="AW36" i="2"/>
  <c r="AV36" i="2"/>
  <c r="AU36" i="2"/>
  <c r="AT36" i="2"/>
  <c r="AS36" i="2"/>
  <c r="AY36" i="2" s="1"/>
  <c r="AR36" i="2"/>
  <c r="AP36" i="2"/>
  <c r="AO36" i="2"/>
  <c r="AQ36" i="2" s="1"/>
  <c r="AM36" i="2"/>
  <c r="AL36" i="2"/>
  <c r="AJ36" i="2"/>
  <c r="AI36" i="2"/>
  <c r="AH36" i="2"/>
  <c r="AG36" i="2"/>
  <c r="AD36" i="2"/>
  <c r="AA36" i="2"/>
  <c r="X36" i="2"/>
  <c r="S36" i="2"/>
  <c r="T36" i="2" s="1"/>
  <c r="R36" i="2"/>
  <c r="Q36" i="2"/>
  <c r="N36" i="2"/>
  <c r="K36" i="2"/>
  <c r="H36" i="2"/>
  <c r="AX35" i="2"/>
  <c r="AZ35" i="2" s="1"/>
  <c r="AV35" i="2"/>
  <c r="AU35" i="2"/>
  <c r="AW35" i="2" s="1"/>
  <c r="AT35" i="2"/>
  <c r="AS35" i="2"/>
  <c r="AR35" i="2"/>
  <c r="AQ35" i="2"/>
  <c r="AP35" i="2"/>
  <c r="AY35" i="2" s="1"/>
  <c r="AO35" i="2"/>
  <c r="AM35" i="2"/>
  <c r="AL35" i="2"/>
  <c r="AN35" i="2" s="1"/>
  <c r="AI35" i="2"/>
  <c r="AH35" i="2"/>
  <c r="AG35" i="2"/>
  <c r="AD35" i="2"/>
  <c r="AA35" i="2"/>
  <c r="X35" i="2"/>
  <c r="S35" i="2"/>
  <c r="R35" i="2"/>
  <c r="T35" i="2" s="1"/>
  <c r="Q35" i="2"/>
  <c r="N35" i="2"/>
  <c r="K35" i="2"/>
  <c r="H35" i="2"/>
  <c r="AV34" i="2"/>
  <c r="AY34" i="2" s="1"/>
  <c r="AU34" i="2"/>
  <c r="AW34" i="2" s="1"/>
  <c r="AS34" i="2"/>
  <c r="AR34" i="2"/>
  <c r="AT34" i="2" s="1"/>
  <c r="AQ34" i="2"/>
  <c r="AP34" i="2"/>
  <c r="AO34" i="2"/>
  <c r="AM34" i="2"/>
  <c r="AN34" i="2" s="1"/>
  <c r="AL34" i="2"/>
  <c r="AI34" i="2"/>
  <c r="AH34" i="2"/>
  <c r="AJ34" i="2" s="1"/>
  <c r="AG34" i="2"/>
  <c r="AD34" i="2"/>
  <c r="AA34" i="2"/>
  <c r="X34" i="2"/>
  <c r="S34" i="2"/>
  <c r="R34" i="2"/>
  <c r="T34" i="2" s="1"/>
  <c r="Q34" i="2"/>
  <c r="N34" i="2"/>
  <c r="K34" i="2"/>
  <c r="H34" i="2"/>
  <c r="AV33" i="2"/>
  <c r="AY33" i="2" s="1"/>
  <c r="AU33" i="2"/>
  <c r="AT33" i="2"/>
  <c r="AS33" i="2"/>
  <c r="AR33" i="2"/>
  <c r="AP33" i="2"/>
  <c r="AO33" i="2"/>
  <c r="AQ33" i="2" s="1"/>
  <c r="AM33" i="2"/>
  <c r="AL33" i="2"/>
  <c r="AN33" i="2" s="1"/>
  <c r="AJ33" i="2"/>
  <c r="AI33" i="2"/>
  <c r="AH33" i="2"/>
  <c r="AG33" i="2"/>
  <c r="AD33" i="2"/>
  <c r="AA33" i="2"/>
  <c r="X33" i="2"/>
  <c r="S33" i="2"/>
  <c r="R33" i="2"/>
  <c r="T33" i="2" s="1"/>
  <c r="Q33" i="2"/>
  <c r="N33" i="2"/>
  <c r="K33" i="2"/>
  <c r="H33" i="2"/>
  <c r="AW32" i="2"/>
  <c r="AV32" i="2"/>
  <c r="AU32" i="2"/>
  <c r="AX32" i="2" s="1"/>
  <c r="AT32" i="2"/>
  <c r="AS32" i="2"/>
  <c r="AY32" i="2" s="1"/>
  <c r="AR32" i="2"/>
  <c r="AP32" i="2"/>
  <c r="AO32" i="2"/>
  <c r="AQ32" i="2" s="1"/>
  <c r="AM32" i="2"/>
  <c r="AL32" i="2"/>
  <c r="AN32" i="2" s="1"/>
  <c r="AJ32" i="2"/>
  <c r="AI32" i="2"/>
  <c r="AH32" i="2"/>
  <c r="AG32" i="2"/>
  <c r="AD32" i="2"/>
  <c r="AA32" i="2"/>
  <c r="X32" i="2"/>
  <c r="T32" i="2"/>
  <c r="S32" i="2"/>
  <c r="R32" i="2"/>
  <c r="Q32" i="2"/>
  <c r="N32" i="2"/>
  <c r="K32" i="2"/>
  <c r="H32" i="2"/>
  <c r="AV31" i="2"/>
  <c r="AY31" i="2" s="1"/>
  <c r="AU31" i="2"/>
  <c r="AS31" i="2"/>
  <c r="AR31" i="2"/>
  <c r="AT31" i="2" s="1"/>
  <c r="AP31" i="2"/>
  <c r="AQ31" i="2" s="1"/>
  <c r="AO31" i="2"/>
  <c r="AN31" i="2"/>
  <c r="AM31" i="2"/>
  <c r="AL31" i="2"/>
  <c r="AI31" i="2"/>
  <c r="AH31" i="2"/>
  <c r="AJ31" i="2" s="1"/>
  <c r="AG31" i="2"/>
  <c r="AD31" i="2"/>
  <c r="AA31" i="2"/>
  <c r="X31" i="2"/>
  <c r="S31" i="2"/>
  <c r="R31" i="2"/>
  <c r="T31" i="2" s="1"/>
  <c r="Q31" i="2"/>
  <c r="N31" i="2"/>
  <c r="K31" i="2"/>
  <c r="H31" i="2"/>
  <c r="AV30" i="2"/>
  <c r="AY30" i="2" s="1"/>
  <c r="AU30" i="2"/>
  <c r="AX30" i="2" s="1"/>
  <c r="AZ30" i="2" s="1"/>
  <c r="AS30" i="2"/>
  <c r="AR30" i="2"/>
  <c r="AT30" i="2" s="1"/>
  <c r="AQ30" i="2"/>
  <c r="AP30" i="2"/>
  <c r="AO30" i="2"/>
  <c r="AN30" i="2"/>
  <c r="AM30" i="2"/>
  <c r="AL30" i="2"/>
  <c r="AI30" i="2"/>
  <c r="AH30" i="2"/>
  <c r="AJ30" i="2" s="1"/>
  <c r="AG30" i="2"/>
  <c r="AD30" i="2"/>
  <c r="AA30" i="2"/>
  <c r="X30" i="2"/>
  <c r="S30" i="2"/>
  <c r="R30" i="2"/>
  <c r="Q30" i="2"/>
  <c r="N30" i="2"/>
  <c r="K30" i="2"/>
  <c r="H30" i="2"/>
  <c r="AW28" i="2"/>
  <c r="AV28" i="2"/>
  <c r="AU28" i="2"/>
  <c r="AT28" i="2"/>
  <c r="AS28" i="2"/>
  <c r="AR28" i="2"/>
  <c r="AP28" i="2"/>
  <c r="AO28" i="2"/>
  <c r="AN28" i="2"/>
  <c r="AM28" i="2"/>
  <c r="AL28" i="2"/>
  <c r="AI28" i="2"/>
  <c r="AJ28" i="2" s="1"/>
  <c r="AH28" i="2"/>
  <c r="AG28" i="2"/>
  <c r="AD28" i="2"/>
  <c r="AA28" i="2"/>
  <c r="X28" i="2"/>
  <c r="S28" i="2"/>
  <c r="R28" i="2"/>
  <c r="T28" i="2" s="1"/>
  <c r="Q28" i="2"/>
  <c r="N28" i="2"/>
  <c r="K28" i="2"/>
  <c r="H28" i="2"/>
  <c r="AW27" i="2"/>
  <c r="AV27" i="2"/>
  <c r="AU27" i="2"/>
  <c r="AT27" i="2"/>
  <c r="AS27" i="2"/>
  <c r="AY27" i="2" s="1"/>
  <c r="AR27" i="2"/>
  <c r="AP27" i="2"/>
  <c r="AO27" i="2"/>
  <c r="AQ27" i="2" s="1"/>
  <c r="AM27" i="2"/>
  <c r="AL27" i="2"/>
  <c r="AI27" i="2"/>
  <c r="AH27" i="2"/>
  <c r="AJ27" i="2" s="1"/>
  <c r="AG27" i="2"/>
  <c r="AD27" i="2"/>
  <c r="AA27" i="2"/>
  <c r="X27" i="2"/>
  <c r="S27" i="2"/>
  <c r="T27" i="2" s="1"/>
  <c r="R27" i="2"/>
  <c r="Q27" i="2"/>
  <c r="N27" i="2"/>
  <c r="K27" i="2"/>
  <c r="H27" i="2"/>
  <c r="AV26" i="2"/>
  <c r="AY26" i="2" s="1"/>
  <c r="AU26" i="2"/>
  <c r="AW26" i="2" s="1"/>
  <c r="AS26" i="2"/>
  <c r="AR26" i="2"/>
  <c r="AT26" i="2" s="1"/>
  <c r="AQ26" i="2"/>
  <c r="AP26" i="2"/>
  <c r="AO26" i="2"/>
  <c r="AM26" i="2"/>
  <c r="AN26" i="2" s="1"/>
  <c r="AL26" i="2"/>
  <c r="AI26" i="2"/>
  <c r="AH26" i="2"/>
  <c r="AG26" i="2"/>
  <c r="AD26" i="2"/>
  <c r="AA26" i="2"/>
  <c r="X26" i="2"/>
  <c r="T26" i="2"/>
  <c r="S26" i="2"/>
  <c r="R26" i="2"/>
  <c r="Q26" i="2"/>
  <c r="N26" i="2"/>
  <c r="K26" i="2"/>
  <c r="H26" i="2"/>
  <c r="AY25" i="2"/>
  <c r="AV25" i="2"/>
  <c r="AU25" i="2"/>
  <c r="AS25" i="2"/>
  <c r="AR25" i="2"/>
  <c r="AT25" i="2" s="1"/>
  <c r="AP25" i="2"/>
  <c r="AO25" i="2"/>
  <c r="AQ25" i="2" s="1"/>
  <c r="AM25" i="2"/>
  <c r="AN25" i="2" s="1"/>
  <c r="AL25" i="2"/>
  <c r="AJ25" i="2"/>
  <c r="AI25" i="2"/>
  <c r="AH25" i="2"/>
  <c r="AG25" i="2"/>
  <c r="AD25" i="2"/>
  <c r="AA25" i="2"/>
  <c r="X25" i="2"/>
  <c r="S25" i="2"/>
  <c r="R25" i="2"/>
  <c r="T25" i="2" s="1"/>
  <c r="Q25" i="2"/>
  <c r="N25" i="2"/>
  <c r="K25" i="2"/>
  <c r="H25" i="2"/>
  <c r="AV24" i="2"/>
  <c r="AW24" i="2" s="1"/>
  <c r="AU24" i="2"/>
  <c r="AS24" i="2"/>
  <c r="AR24" i="2"/>
  <c r="AX24" i="2" s="1"/>
  <c r="AP24" i="2"/>
  <c r="AO24" i="2"/>
  <c r="AQ24" i="2" s="1"/>
  <c r="AM24" i="2"/>
  <c r="AN24" i="2" s="1"/>
  <c r="AL24" i="2"/>
  <c r="AI24" i="2"/>
  <c r="AH24" i="2"/>
  <c r="AJ24" i="2" s="1"/>
  <c r="AG24" i="2"/>
  <c r="AD24" i="2"/>
  <c r="AA24" i="2"/>
  <c r="X24" i="2"/>
  <c r="S24" i="2"/>
  <c r="R24" i="2"/>
  <c r="T24" i="2" s="1"/>
  <c r="Q24" i="2"/>
  <c r="N24" i="2"/>
  <c r="K24" i="2"/>
  <c r="H24" i="2"/>
  <c r="AV23" i="2"/>
  <c r="AY23" i="2" s="1"/>
  <c r="AU23" i="2"/>
  <c r="AS23" i="2"/>
  <c r="AR23" i="2"/>
  <c r="AX23" i="2" s="1"/>
  <c r="AP23" i="2"/>
  <c r="AO23" i="2"/>
  <c r="AQ23" i="2" s="1"/>
  <c r="AN23" i="2"/>
  <c r="AM23" i="2"/>
  <c r="AL23" i="2"/>
  <c r="AI23" i="2"/>
  <c r="AJ23" i="2" s="1"/>
  <c r="AH23" i="2"/>
  <c r="AG23" i="2"/>
  <c r="AD23" i="2"/>
  <c r="AA23" i="2"/>
  <c r="X23" i="2"/>
  <c r="S23" i="2"/>
  <c r="R23" i="2"/>
  <c r="T23" i="2" s="1"/>
  <c r="Q23" i="2"/>
  <c r="N23" i="2"/>
  <c r="K23" i="2"/>
  <c r="H23" i="2"/>
  <c r="AW22" i="2"/>
  <c r="AV22" i="2"/>
  <c r="AU22" i="2"/>
  <c r="AX22" i="2" s="1"/>
  <c r="AZ22" i="2" s="1"/>
  <c r="AT22" i="2"/>
  <c r="AS22" i="2"/>
  <c r="AY22" i="2" s="1"/>
  <c r="AR22" i="2"/>
  <c r="AP22" i="2"/>
  <c r="AO22" i="2"/>
  <c r="AQ22" i="2" s="1"/>
  <c r="AM22" i="2"/>
  <c r="AL22" i="2"/>
  <c r="AN22" i="2" s="1"/>
  <c r="AJ22" i="2"/>
  <c r="AI22" i="2"/>
  <c r="AH22" i="2"/>
  <c r="AG22" i="2"/>
  <c r="AD22" i="2"/>
  <c r="AA22" i="2"/>
  <c r="X22" i="2"/>
  <c r="S22" i="2"/>
  <c r="T22" i="2" s="1"/>
  <c r="R22" i="2"/>
  <c r="Q22" i="2"/>
  <c r="N22" i="2"/>
  <c r="K22" i="2"/>
  <c r="H22" i="2"/>
  <c r="AV21" i="2"/>
  <c r="AY21" i="2" s="1"/>
  <c r="AU21" i="2"/>
  <c r="AW21" i="2" s="1"/>
  <c r="AT21" i="2"/>
  <c r="AS21" i="2"/>
  <c r="AR21" i="2"/>
  <c r="AP21" i="2"/>
  <c r="AQ21" i="2" s="1"/>
  <c r="AO21" i="2"/>
  <c r="AM21" i="2"/>
  <c r="AL21" i="2"/>
  <c r="AN21" i="2" s="1"/>
  <c r="AI21" i="2"/>
  <c r="AH21" i="2"/>
  <c r="AJ21" i="2" s="1"/>
  <c r="AG21" i="2"/>
  <c r="AD21" i="2"/>
  <c r="AA21" i="2"/>
  <c r="X21" i="2"/>
  <c r="T21" i="2"/>
  <c r="S21" i="2"/>
  <c r="R21" i="2"/>
  <c r="Q21" i="2"/>
  <c r="N21" i="2"/>
  <c r="K21" i="2"/>
  <c r="H21" i="2"/>
  <c r="AV20" i="2"/>
  <c r="AU20" i="2"/>
  <c r="AX20" i="2" s="1"/>
  <c r="AZ20" i="2" s="1"/>
  <c r="AS20" i="2"/>
  <c r="AR20" i="2"/>
  <c r="AT20" i="2" s="1"/>
  <c r="AQ20" i="2"/>
  <c r="AP20" i="2"/>
  <c r="AO20" i="2"/>
  <c r="AM20" i="2"/>
  <c r="AY20" i="2" s="1"/>
  <c r="AL20" i="2"/>
  <c r="AI20" i="2"/>
  <c r="AH20" i="2"/>
  <c r="AJ20" i="2" s="1"/>
  <c r="AG20" i="2"/>
  <c r="AD20" i="2"/>
  <c r="AA20" i="2"/>
  <c r="X20" i="2"/>
  <c r="S20" i="2"/>
  <c r="R20" i="2"/>
  <c r="T20" i="2" s="1"/>
  <c r="Q20" i="2"/>
  <c r="N20" i="2"/>
  <c r="K20" i="2"/>
  <c r="H20" i="2"/>
  <c r="AV19" i="2"/>
  <c r="AY19" i="2" s="1"/>
  <c r="AU19" i="2"/>
  <c r="AS19" i="2"/>
  <c r="AR19" i="2"/>
  <c r="AX19" i="2" s="1"/>
  <c r="AZ19" i="2" s="1"/>
  <c r="AP19" i="2"/>
  <c r="AO19" i="2"/>
  <c r="AQ19" i="2" s="1"/>
  <c r="AN19" i="2"/>
  <c r="AM19" i="2"/>
  <c r="AL19" i="2"/>
  <c r="AI19" i="2"/>
  <c r="AJ19" i="2" s="1"/>
  <c r="AH19" i="2"/>
  <c r="AG19" i="2"/>
  <c r="AD19" i="2"/>
  <c r="AA19" i="2"/>
  <c r="X19" i="2"/>
  <c r="S19" i="2"/>
  <c r="R19" i="2"/>
  <c r="T19" i="2" s="1"/>
  <c r="Q19" i="2"/>
  <c r="N19" i="2"/>
  <c r="K19" i="2"/>
  <c r="H19" i="2"/>
  <c r="AW18" i="2"/>
  <c r="AV18" i="2"/>
  <c r="AU18" i="2"/>
  <c r="AX18" i="2" s="1"/>
  <c r="AT18" i="2"/>
  <c r="AS18" i="2"/>
  <c r="AY18" i="2" s="1"/>
  <c r="AR18" i="2"/>
  <c r="AP18" i="2"/>
  <c r="AO18" i="2"/>
  <c r="AQ18" i="2" s="1"/>
  <c r="AM18" i="2"/>
  <c r="AL18" i="2"/>
  <c r="AN18" i="2" s="1"/>
  <c r="AJ18" i="2"/>
  <c r="AI18" i="2"/>
  <c r="AH18" i="2"/>
  <c r="AG18" i="2"/>
  <c r="AD18" i="2"/>
  <c r="AA18" i="2"/>
  <c r="X18" i="2"/>
  <c r="S18" i="2"/>
  <c r="T18" i="2" s="1"/>
  <c r="R18" i="2"/>
  <c r="Q18" i="2"/>
  <c r="N18" i="2"/>
  <c r="K18" i="2"/>
  <c r="H18" i="2"/>
  <c r="AV17" i="2"/>
  <c r="AY17" i="2" s="1"/>
  <c r="AU17" i="2"/>
  <c r="AW17" i="2" s="1"/>
  <c r="AT17" i="2"/>
  <c r="AS17" i="2"/>
  <c r="AR17" i="2"/>
  <c r="AP17" i="2"/>
  <c r="AQ17" i="2" s="1"/>
  <c r="AO17" i="2"/>
  <c r="AM17" i="2"/>
  <c r="AL17" i="2"/>
  <c r="AN17" i="2" s="1"/>
  <c r="AI17" i="2"/>
  <c r="AH17" i="2"/>
  <c r="AJ17" i="2" s="1"/>
  <c r="AG17" i="2"/>
  <c r="AD17" i="2"/>
  <c r="AA17" i="2"/>
  <c r="X17" i="2"/>
  <c r="T17" i="2"/>
  <c r="S17" i="2"/>
  <c r="R17" i="2"/>
  <c r="Q17" i="2"/>
  <c r="N17" i="2"/>
  <c r="K17" i="2"/>
  <c r="H17" i="2"/>
  <c r="AV16" i="2"/>
  <c r="AU16" i="2"/>
  <c r="AX16" i="2" s="1"/>
  <c r="AS16" i="2"/>
  <c r="AR16" i="2"/>
  <c r="AT16" i="2" s="1"/>
  <c r="AQ16" i="2"/>
  <c r="AP16" i="2"/>
  <c r="AO16" i="2"/>
  <c r="AM16" i="2"/>
  <c r="AN16" i="2" s="1"/>
  <c r="AL16" i="2"/>
  <c r="AI16" i="2"/>
  <c r="AH16" i="2"/>
  <c r="AJ16" i="2" s="1"/>
  <c r="AG16" i="2"/>
  <c r="AD16" i="2"/>
  <c r="AA16" i="2"/>
  <c r="X16" i="2"/>
  <c r="S16" i="2"/>
  <c r="R16" i="2"/>
  <c r="T16" i="2" s="1"/>
  <c r="Q16" i="2"/>
  <c r="N16" i="2"/>
  <c r="K16" i="2"/>
  <c r="H16" i="2"/>
  <c r="AV15" i="2"/>
  <c r="AY15" i="2" s="1"/>
  <c r="AU15" i="2"/>
  <c r="AS15" i="2"/>
  <c r="AR15" i="2"/>
  <c r="AX15" i="2" s="1"/>
  <c r="AP15" i="2"/>
  <c r="AO15" i="2"/>
  <c r="AQ15" i="2" s="1"/>
  <c r="AN15" i="2"/>
  <c r="AM15" i="2"/>
  <c r="AL15" i="2"/>
  <c r="AI15" i="2"/>
  <c r="AJ15" i="2" s="1"/>
  <c r="AH15" i="2"/>
  <c r="AG15" i="2"/>
  <c r="AD15" i="2"/>
  <c r="AA15" i="2"/>
  <c r="X15" i="2"/>
  <c r="S15" i="2"/>
  <c r="R15" i="2"/>
  <c r="T15" i="2" s="1"/>
  <c r="Q15" i="2"/>
  <c r="N15" i="2"/>
  <c r="K15" i="2"/>
  <c r="H15" i="2"/>
  <c r="AW14" i="2"/>
  <c r="AV14" i="2"/>
  <c r="AU14" i="2"/>
  <c r="AT14" i="2"/>
  <c r="AS14" i="2"/>
  <c r="AY14" i="2" s="1"/>
  <c r="AR14" i="2"/>
  <c r="AP14" i="2"/>
  <c r="AO14" i="2"/>
  <c r="AQ14" i="2" s="1"/>
  <c r="AM14" i="2"/>
  <c r="AL14" i="2"/>
  <c r="AN14" i="2" s="1"/>
  <c r="AJ14" i="2"/>
  <c r="AI14" i="2"/>
  <c r="AH14" i="2"/>
  <c r="AG14" i="2"/>
  <c r="AD14" i="2"/>
  <c r="AA14" i="2"/>
  <c r="X14" i="2"/>
  <c r="S14" i="2"/>
  <c r="T14" i="2" s="1"/>
  <c r="R14" i="2"/>
  <c r="Q14" i="2"/>
  <c r="N14" i="2"/>
  <c r="K14" i="2"/>
  <c r="H14" i="2"/>
  <c r="AV12" i="2"/>
  <c r="AU12" i="2"/>
  <c r="AW12" i="2" s="1"/>
  <c r="AT12" i="2"/>
  <c r="AS12" i="2"/>
  <c r="AR12" i="2"/>
  <c r="AP12" i="2"/>
  <c r="AY12" i="2" s="1"/>
  <c r="AO12" i="2"/>
  <c r="AM12" i="2"/>
  <c r="AL12" i="2"/>
  <c r="AN12" i="2" s="1"/>
  <c r="AI12" i="2"/>
  <c r="AH12" i="2"/>
  <c r="AJ12" i="2" s="1"/>
  <c r="AG12" i="2"/>
  <c r="AD12" i="2"/>
  <c r="AA12" i="2"/>
  <c r="X12" i="2"/>
  <c r="T12" i="2"/>
  <c r="S12" i="2"/>
  <c r="R12" i="2"/>
  <c r="Q12" i="2"/>
  <c r="N12" i="2"/>
  <c r="K12" i="2"/>
  <c r="H12" i="2"/>
  <c r="AV11" i="2"/>
  <c r="AU11" i="2"/>
  <c r="AX11" i="2" s="1"/>
  <c r="AS11" i="2"/>
  <c r="AR11" i="2"/>
  <c r="AT11" i="2" s="1"/>
  <c r="AQ11" i="2"/>
  <c r="AP11" i="2"/>
  <c r="AO11" i="2"/>
  <c r="AM11" i="2"/>
  <c r="AN11" i="2" s="1"/>
  <c r="AL11" i="2"/>
  <c r="AI11" i="2"/>
  <c r="AH11" i="2"/>
  <c r="AJ11" i="2" s="1"/>
  <c r="AG11" i="2"/>
  <c r="AD11" i="2"/>
  <c r="AA11" i="2"/>
  <c r="X11" i="2"/>
  <c r="S11" i="2"/>
  <c r="R11" i="2"/>
  <c r="T11" i="2" s="1"/>
  <c r="Q11" i="2"/>
  <c r="N11" i="2"/>
  <c r="K11" i="2"/>
  <c r="H11" i="2"/>
  <c r="AZ23" i="2" l="1"/>
  <c r="AZ18" i="2"/>
  <c r="AZ32" i="2"/>
  <c r="AZ15" i="2"/>
  <c r="AY11" i="2"/>
  <c r="AZ11" i="2" s="1"/>
  <c r="AX12" i="2"/>
  <c r="AZ12" i="2" s="1"/>
  <c r="AY16" i="2"/>
  <c r="AZ16" i="2" s="1"/>
  <c r="AX17" i="2"/>
  <c r="AZ17" i="2" s="1"/>
  <c r="AZ36" i="2"/>
  <c r="AY39" i="2"/>
  <c r="AZ39" i="2" s="1"/>
  <c r="AZ44" i="2"/>
  <c r="AX62" i="2"/>
  <c r="AT62" i="2"/>
  <c r="AQ12" i="2"/>
  <c r="AX14" i="2"/>
  <c r="AZ14" i="2" s="1"/>
  <c r="AW15" i="2"/>
  <c r="AW19" i="2"/>
  <c r="AN20" i="2"/>
  <c r="AW23" i="2"/>
  <c r="AX25" i="2"/>
  <c r="AZ25" i="2" s="1"/>
  <c r="AJ26" i="2"/>
  <c r="AQ28" i="2"/>
  <c r="AX28" i="2"/>
  <c r="AZ28" i="2" s="1"/>
  <c r="AX31" i="2"/>
  <c r="AZ31" i="2" s="1"/>
  <c r="AN36" i="2"/>
  <c r="AY37" i="2"/>
  <c r="AZ37" i="2" s="1"/>
  <c r="T38" i="2"/>
  <c r="AQ40" i="2"/>
  <c r="AX40" i="2"/>
  <c r="AZ40" i="2" s="1"/>
  <c r="AX42" i="2"/>
  <c r="AZ42" i="2" s="1"/>
  <c r="AN43" i="2"/>
  <c r="AX43" i="2"/>
  <c r="AZ43" i="2" s="1"/>
  <c r="AW43" i="2"/>
  <c r="T45" i="2"/>
  <c r="AY49" i="2"/>
  <c r="AX52" i="2"/>
  <c r="AQ53" i="2"/>
  <c r="AX53" i="2"/>
  <c r="AQ60" i="2"/>
  <c r="AX60" i="2"/>
  <c r="AZ60" i="2" s="1"/>
  <c r="AX21" i="2"/>
  <c r="AZ21" i="2" s="1"/>
  <c r="AY24" i="2"/>
  <c r="AZ24" i="2" s="1"/>
  <c r="AX33" i="2"/>
  <c r="AZ33" i="2" s="1"/>
  <c r="AX50" i="2"/>
  <c r="AT50" i="2"/>
  <c r="AT15" i="2"/>
  <c r="AW16" i="2"/>
  <c r="AT19" i="2"/>
  <c r="AW20" i="2"/>
  <c r="AT23" i="2"/>
  <c r="AT24" i="2"/>
  <c r="AX26" i="2"/>
  <c r="AZ26" i="2" s="1"/>
  <c r="AX27" i="2"/>
  <c r="AZ27" i="2" s="1"/>
  <c r="AW30" i="2"/>
  <c r="AX38" i="2"/>
  <c r="AZ38" i="2" s="1"/>
  <c r="AN39" i="2"/>
  <c r="AY45" i="2"/>
  <c r="AY48" i="2"/>
  <c r="AX49" i="2"/>
  <c r="AZ49" i="2" s="1"/>
  <c r="AY51" i="2"/>
  <c r="AX55" i="2"/>
  <c r="AZ55" i="2" s="1"/>
  <c r="AW55" i="2"/>
  <c r="AY56" i="2"/>
  <c r="AX58" i="2"/>
  <c r="AZ58" i="2" s="1"/>
  <c r="AN59" i="2"/>
  <c r="AX59" i="2"/>
  <c r="AZ59" i="2" s="1"/>
  <c r="AW59" i="2"/>
  <c r="AY62" i="2"/>
  <c r="AX47" i="2"/>
  <c r="AZ47" i="2" s="1"/>
  <c r="AW47" i="2"/>
  <c r="AX51" i="2"/>
  <c r="AZ51" i="2" s="1"/>
  <c r="AW51" i="2"/>
  <c r="AW11" i="2"/>
  <c r="AW25" i="2"/>
  <c r="AN27" i="2"/>
  <c r="AY28" i="2"/>
  <c r="T30" i="2"/>
  <c r="AW31" i="2"/>
  <c r="AW33" i="2"/>
  <c r="AX34" i="2"/>
  <c r="AZ34" i="2" s="1"/>
  <c r="AJ35" i="2"/>
  <c r="AQ37" i="2"/>
  <c r="AT37" i="2"/>
  <c r="AJ42" i="2"/>
  <c r="AY44" i="2"/>
  <c r="AX45" i="2"/>
  <c r="AZ45" i="2" s="1"/>
  <c r="AQ48" i="2"/>
  <c r="AX48" i="2"/>
  <c r="AZ48" i="2" s="1"/>
  <c r="AY50" i="2"/>
  <c r="AW50" i="2"/>
  <c r="AY52" i="2"/>
  <c r="AQ52" i="2"/>
  <c r="AY53" i="2"/>
  <c r="AJ54" i="2"/>
  <c r="AN55" i="2"/>
  <c r="AX56" i="2"/>
  <c r="AX57" i="2"/>
  <c r="AZ57" i="2" s="1"/>
  <c r="AT41" i="2"/>
  <c r="AW42" i="2"/>
  <c r="AT45" i="2"/>
  <c r="AW46" i="2"/>
  <c r="AT49" i="2"/>
  <c r="AW54" i="2"/>
  <c r="AW58" i="2"/>
  <c r="R62" i="2"/>
  <c r="T62" i="2" s="1"/>
  <c r="AZ53" i="2" l="1"/>
  <c r="AZ56" i="2"/>
  <c r="AZ50" i="2"/>
  <c r="AZ52" i="2"/>
  <c r="AZ62" i="2"/>
</calcChain>
</file>

<file path=xl/sharedStrings.xml><?xml version="1.0" encoding="utf-8"?>
<sst xmlns="http://schemas.openxmlformats.org/spreadsheetml/2006/main" count="290" uniqueCount="174">
  <si>
    <t>Illinois Community College Board</t>
  </si>
  <si>
    <t>BY TERM AND ENROLLMENT STATUS</t>
  </si>
  <si>
    <t>PART-TIME</t>
  </si>
  <si>
    <t>FULL-TIME</t>
  </si>
  <si>
    <t>TOTAL</t>
  </si>
  <si>
    <t>Summer</t>
  </si>
  <si>
    <t>%</t>
  </si>
  <si>
    <t>Fall</t>
  </si>
  <si>
    <t>Winter</t>
  </si>
  <si>
    <t>Spring</t>
  </si>
  <si>
    <t>Total</t>
  </si>
  <si>
    <t>Attempted</t>
  </si>
  <si>
    <t>Earned</t>
  </si>
  <si>
    <t>Black Hawk</t>
  </si>
  <si>
    <t>Chicago</t>
  </si>
  <si>
    <t>(0)</t>
  </si>
  <si>
    <t>(--)</t>
  </si>
  <si>
    <t>Danville</t>
  </si>
  <si>
    <t>DuPage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</si>
  <si>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</si>
  <si>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</si>
  <si>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</si>
  <si>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</si>
  <si>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</si>
  <si>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</si>
  <si>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</si>
  <si>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</si>
  <si>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</si>
  <si>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</si>
  <si>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</si>
  <si>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</si>
  <si>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</si>
  <si>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</si>
  <si>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</si>
  <si>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</si>
  <si>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</si>
  <si>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</si>
  <si>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</si>
  <si>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</si>
  <si>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</si>
  <si>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</si>
  <si>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</si>
  <si>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</si>
  <si>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</si>
  <si>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</si>
  <si>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</si>
  <si>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</si>
  <si>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</si>
  <si>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</si>
  <si>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</si>
  <si>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</si>
  <si>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</si>
  <si>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</si>
  <si>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Wood</t>
  </si>
  <si>
    <t>Columns A thru C are available (but hidden)</t>
  </si>
  <si>
    <t xml:space="preserve">to allow users to sort by previous college </t>
  </si>
  <si>
    <t xml:space="preserve">naming convention if needed. As of </t>
  </si>
  <si>
    <t xml:space="preserve">March 2018, all ICCB tables will include </t>
  </si>
  <si>
    <t>the college names and sort order</t>
  </si>
  <si>
    <t xml:space="preserve">utilized in the unhidden columns. </t>
  </si>
  <si>
    <t>College of DuPage</t>
  </si>
  <si>
    <t xml:space="preserve">Black Hawk </t>
  </si>
  <si>
    <t>Danville Area</t>
  </si>
  <si>
    <t>City Colleges of Chicago</t>
  </si>
  <si>
    <t>Chicago Kennedy-King</t>
  </si>
  <si>
    <t xml:space="preserve">   Kennedy-King</t>
  </si>
  <si>
    <t>Chicago Washington</t>
  </si>
  <si>
    <t xml:space="preserve">   Harold Washington</t>
  </si>
  <si>
    <t>Chicago Malcolm X</t>
  </si>
  <si>
    <t xml:space="preserve">   Malcolm X</t>
  </si>
  <si>
    <t>Chicago Truman</t>
  </si>
  <si>
    <t xml:space="preserve">   Harry S Truman</t>
  </si>
  <si>
    <t>Chicago Olive-Harvey</t>
  </si>
  <si>
    <t xml:space="preserve">   Olive-Harvey</t>
  </si>
  <si>
    <t>Chicago Daley</t>
  </si>
  <si>
    <t xml:space="preserve">   Richard J. Daley</t>
  </si>
  <si>
    <t>Chicago Wright</t>
  </si>
  <si>
    <t xml:space="preserve">   Wilbur Wright</t>
  </si>
  <si>
    <t>Carl Sandburg</t>
  </si>
  <si>
    <t>Southwestern Illinois</t>
  </si>
  <si>
    <t>Joliet Junior</t>
  </si>
  <si>
    <t>McHenry County</t>
  </si>
  <si>
    <t xml:space="preserve">Illinois Eastern 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</si>
  <si>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</si>
  <si>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</si>
  <si>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</si>
  <si>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</si>
  <si>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</si>
  <si>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</si>
  <si>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Illinois Eastern Frontier</t>
  </si>
  <si>
    <t xml:space="preserve">   Frontier</t>
  </si>
  <si>
    <t>John A. Logan</t>
  </si>
  <si>
    <t>College of Lake County</t>
  </si>
  <si>
    <t>Southeastern Illinois</t>
  </si>
  <si>
    <t>Lewis and Clark</t>
  </si>
  <si>
    <t>John Wood</t>
  </si>
  <si>
    <t>Totals</t>
  </si>
  <si>
    <t>SOURCE OF DATA: ICCB Centralized Data System--Annual Enrollment (A1) Data</t>
  </si>
  <si>
    <t>(72.1%)</t>
  </si>
  <si>
    <t>(72.4%)</t>
  </si>
  <si>
    <t>(74.3%)</t>
  </si>
  <si>
    <t>(46,557)</t>
  </si>
  <si>
    <t>Table III-25</t>
  </si>
  <si>
    <t xml:space="preserve">HOURS ATTEMPTED VS HOURS EARNED </t>
  </si>
  <si>
    <t>Dist.</t>
  </si>
  <si>
    <t>No.</t>
  </si>
  <si>
    <t>District/College</t>
  </si>
  <si>
    <t>(82,661)</t>
  </si>
  <si>
    <t>(63,479)</t>
  </si>
  <si>
    <t>(76.8%)</t>
  </si>
  <si>
    <t>(153,045)</t>
  </si>
  <si>
    <t>(109,986)</t>
  </si>
  <si>
    <t>(71.9%)</t>
  </si>
  <si>
    <t>(162,888)</t>
  </si>
  <si>
    <t>(116,840)</t>
  </si>
  <si>
    <t>(71.7%)</t>
  </si>
  <si>
    <t>(398,593)</t>
  </si>
  <si>
    <t>(290,304)</t>
  </si>
  <si>
    <t>(72.8%)</t>
  </si>
  <si>
    <t>(51,957)</t>
  </si>
  <si>
    <t>(35,797)</t>
  </si>
  <si>
    <t>(68.9%)</t>
  </si>
  <si>
    <t>(251,692)</t>
  </si>
  <si>
    <t>(190,798)</t>
  </si>
  <si>
    <t>(75.8%)</t>
  </si>
  <si>
    <t>(210,663)</t>
  </si>
  <si>
    <t>(152,529)</t>
  </si>
  <si>
    <t>(514,312)</t>
  </si>
  <si>
    <t>(379,124)</t>
  </si>
  <si>
    <t>(73.7%)</t>
  </si>
  <si>
    <t>(134,617)</t>
  </si>
  <si>
    <t>(99,276)</t>
  </si>
  <si>
    <t>(404,737)</t>
  </si>
  <si>
    <t>(300,784)</t>
  </si>
  <si>
    <t>(373,551)</t>
  </si>
  <si>
    <t>(269,369)</t>
  </si>
  <si>
    <t>(912,905)</t>
  </si>
  <si>
    <t>(669,428)</t>
  </si>
  <si>
    <t>(73.3%)</t>
  </si>
  <si>
    <t>(9,071)</t>
  </si>
  <si>
    <t>(8,602)</t>
  </si>
  <si>
    <t>(94.8%)</t>
  </si>
  <si>
    <t>(20,812)</t>
  </si>
  <si>
    <t>(19,717)</t>
  </si>
  <si>
    <t>(94.7%)</t>
  </si>
  <si>
    <t>(23,239)</t>
  </si>
  <si>
    <t>(21,523)</t>
  </si>
  <si>
    <t>(92.6%)</t>
  </si>
  <si>
    <t>(53,122)</t>
  </si>
  <si>
    <t>(49,842)</t>
  </si>
  <si>
    <t>(93.8%)</t>
  </si>
  <si>
    <t>(1,525)</t>
  </si>
  <si>
    <t>(1,441)</t>
  </si>
  <si>
    <t>(94.5%)</t>
  </si>
  <si>
    <t>(26,453)</t>
  </si>
  <si>
    <t>(23,661)</t>
  </si>
  <si>
    <t>(89.4%)</t>
  </si>
  <si>
    <t>(24,480)</t>
  </si>
  <si>
    <t>(21,456)</t>
  </si>
  <si>
    <t>(87.6%)</t>
  </si>
  <si>
    <t>(52,457)</t>
  </si>
  <si>
    <t>(88.8%)</t>
  </si>
  <si>
    <t>(10,596)</t>
  </si>
  <si>
    <t>(10,043)</t>
  </si>
  <si>
    <t>(47,265)</t>
  </si>
  <si>
    <t>(43,378)</t>
  </si>
  <si>
    <t>(91.8%)</t>
  </si>
  <si>
    <t>(47,718)</t>
  </si>
  <si>
    <t>(42,979)</t>
  </si>
  <si>
    <t>(90.1%)</t>
  </si>
  <si>
    <t>(105,578)</t>
  </si>
  <si>
    <t>(96,399)</t>
  </si>
  <si>
    <t>(91.3%)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</si>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</sst>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[$$-409]\ #,##0"/>
    <numFmt numFmtId="166" formatCode="00"/>
  </numFmts>
  <fonts count="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9.5"/>
      <color rgb="FF000000"/>
      <name val="Albany AM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3" fontId="5" fillId="0" borderId="0"/>
    <xf numFmtId="165" fontId="5" fillId="0" borderId="0"/>
    <xf numFmtId="14" fontId="5" fillId="0" borderId="0"/>
    <xf numFmtId="2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35">
    <xf numFmtId="0" fontId="0" fillId="0" borderId="0" xfId="0"/>
    <xf numFmtId="164" fontId="6" fillId="0" borderId="0" xfId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3" fontId="0" fillId="0" borderId="0" xfId="0" quotePrefix="1" applyNumberFormat="1" applyFont="1" applyFill="1" applyBorder="1" applyAlignment="1">
      <alignment horizontal="right"/>
    </xf>
    <xf numFmtId="164" fontId="0" fillId="0" borderId="0" xfId="1" quotePrefix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Continuous"/>
    </xf>
    <xf numFmtId="1" fontId="0" fillId="0" borderId="0" xfId="0" applyNumberFormat="1" applyFont="1" applyFill="1" applyAlignment="1">
      <alignment horizontal="centerContinuous"/>
    </xf>
    <xf numFmtId="0" fontId="0" fillId="0" borderId="0" xfId="0" applyFont="1" applyFill="1"/>
    <xf numFmtId="0" fontId="0" fillId="0" borderId="0" xfId="0" applyFont="1" applyFill="1" applyBorder="1"/>
    <xf numFmtId="1" fontId="0" fillId="0" borderId="0" xfId="0" applyNumberFormat="1" applyFont="1" applyFill="1" applyBorder="1"/>
    <xf numFmtId="0" fontId="0" fillId="0" borderId="1" xfId="0" applyFont="1" applyFill="1" applyBorder="1"/>
    <xf numFmtId="1" fontId="0" fillId="0" borderId="0" xfId="0" applyNumberFormat="1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0" fillId="0" borderId="1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Border="1"/>
    <xf numFmtId="0" fontId="0" fillId="0" borderId="0" xfId="0" applyFont="1" applyFill="1" applyBorder="1" applyAlignment="1">
      <alignment horizontal="left" indent="1"/>
    </xf>
    <xf numFmtId="3" fontId="0" fillId="0" borderId="0" xfId="0" applyNumberFormat="1" applyFont="1" applyFill="1" applyAlignment="1">
      <alignment horizontal="right"/>
    </xf>
    <xf numFmtId="164" fontId="0" fillId="0" borderId="1" xfId="1" quotePrefix="1" applyNumberFormat="1" applyFont="1" applyFill="1" applyBorder="1" applyAlignment="1">
      <alignment horizontal="right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6" fillId="0" borderId="0" xfId="0" applyNumberFormat="1" applyFont="1" applyFill="1"/>
    <xf numFmtId="3" fontId="0" fillId="0" borderId="0" xfId="0" applyNumberFormat="1" applyFont="1" applyFill="1"/>
    <xf numFmtId="0" fontId="6" fillId="0" borderId="0" xfId="0" applyFont="1" applyBorder="1"/>
    <xf numFmtId="166" fontId="0" fillId="0" borderId="0" xfId="0" applyNumberFormat="1" applyFont="1" applyBorder="1"/>
  </cellXfs>
  <cellStyles count="15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3" xfId="7"/>
    <cellStyle name="Normal 4" xfId="8"/>
    <cellStyle name="Normal 4 2" xfId="10"/>
    <cellStyle name="Normal 4 3" xfId="13"/>
    <cellStyle name="Normal 5" xfId="9"/>
    <cellStyle name="Normal 5 2" xfId="12"/>
    <cellStyle name="Normal 6" xfId="11"/>
    <cellStyle name="Normal 7" xfId="1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485775</xdr:colOff>
      <xdr:row>3</xdr:row>
      <xdr:rowOff>119867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9"/>
  <sheetViews>
    <sheetView tabSelected="1" zoomScaleNormal="100" workbookViewId="0">
      <pane xSplit="5" ySplit="9" topLeftCell="F10" activePane="bottomRight" state="frozen"/>
      <selection pane="topRight" activeCell="C1" sqref="C1"/>
      <selection pane="bottomLeft" activeCell="A11" sqref="A11"/>
      <selection pane="bottomRight" activeCell="F10" sqref="F10"/>
    </sheetView>
  </sheetViews>
  <sheetFormatPr defaultRowHeight="12.75"/>
  <cols>
    <col min="1" max="1" width="7.42578125" style="23" hidden="1" customWidth="1"/>
    <col min="2" max="2" width="3" style="23" hidden="1" customWidth="1"/>
    <col min="3" max="3" width="26.85546875" style="23" hidden="1" customWidth="1"/>
    <col min="4" max="4" width="6.42578125" style="9" customWidth="1"/>
    <col min="5" max="5" width="21" style="9" customWidth="1"/>
    <col min="6" max="7" width="12.28515625" style="9" customWidth="1"/>
    <col min="8" max="8" width="9.28515625" style="9" customWidth="1"/>
    <col min="9" max="10" width="12.28515625" style="9" customWidth="1"/>
    <col min="11" max="11" width="9.28515625" style="9" customWidth="1"/>
    <col min="12" max="13" width="12.28515625" style="9" customWidth="1"/>
    <col min="14" max="14" width="9.28515625" style="9" customWidth="1"/>
    <col min="15" max="16" width="12.28515625" style="9" customWidth="1"/>
    <col min="17" max="17" width="9.28515625" style="9" customWidth="1"/>
    <col min="18" max="19" width="12.28515625" style="9" customWidth="1"/>
    <col min="20" max="20" width="9.28515625" style="9" customWidth="1"/>
    <col min="21" max="21" width="1.5703125" style="9" customWidth="1"/>
    <col min="22" max="23" width="12.28515625" style="9" customWidth="1"/>
    <col min="24" max="24" width="9.28515625" style="9" customWidth="1"/>
    <col min="25" max="26" width="12.28515625" style="9" customWidth="1"/>
    <col min="27" max="27" width="9.28515625" style="9" customWidth="1"/>
    <col min="28" max="29" width="12.28515625" style="9" customWidth="1"/>
    <col min="30" max="30" width="9.28515625" style="9" customWidth="1"/>
    <col min="31" max="32" width="12.28515625" style="9" customWidth="1"/>
    <col min="33" max="33" width="9.28515625" style="9" customWidth="1"/>
    <col min="34" max="35" width="12.28515625" style="9" customWidth="1"/>
    <col min="36" max="36" width="9.28515625" style="9" customWidth="1"/>
    <col min="37" max="37" width="1.5703125" style="9" customWidth="1"/>
    <col min="38" max="39" width="12.28515625" style="9" customWidth="1"/>
    <col min="40" max="40" width="9.28515625" style="9" customWidth="1"/>
    <col min="41" max="42" width="12.28515625" style="9" customWidth="1"/>
    <col min="43" max="43" width="9.28515625" style="9" customWidth="1"/>
    <col min="44" max="45" width="12.28515625" style="9" customWidth="1"/>
    <col min="46" max="46" width="9.28515625" style="9" customWidth="1"/>
    <col min="47" max="48" width="12.28515625" style="9" customWidth="1"/>
    <col min="49" max="49" width="9.28515625" style="9" customWidth="1"/>
    <col min="50" max="51" width="12.28515625" style="9" customWidth="1"/>
    <col min="52" max="52" width="9.28515625" style="9" customWidth="1"/>
    <col min="53" max="53" width="1.5703125" style="9" customWidth="1"/>
    <col min="54" max="16384" width="9.140625" style="9"/>
  </cols>
  <sheetData>
    <row r="1" spans="1:52">
      <c r="A1" s="23" t="s">
        <v>54</v>
      </c>
      <c r="D1" s="7" t="s">
        <v>0</v>
      </c>
      <c r="E1" s="7"/>
      <c r="F1" s="8"/>
      <c r="G1" s="8"/>
      <c r="H1" s="7"/>
      <c r="I1" s="8"/>
      <c r="J1" s="8"/>
      <c r="K1" s="7"/>
      <c r="L1" s="8"/>
      <c r="M1" s="8"/>
      <c r="N1" s="7"/>
      <c r="O1" s="8"/>
      <c r="P1" s="8"/>
      <c r="Q1" s="7"/>
      <c r="R1" s="8"/>
      <c r="S1" s="8"/>
      <c r="T1" s="7"/>
      <c r="V1" s="8"/>
      <c r="W1" s="8"/>
      <c r="X1" s="7"/>
      <c r="Y1" s="8"/>
      <c r="Z1" s="8"/>
      <c r="AA1" s="7"/>
      <c r="AB1" s="8"/>
      <c r="AC1" s="8"/>
      <c r="AD1" s="7"/>
      <c r="AE1" s="8"/>
      <c r="AF1" s="8"/>
      <c r="AG1" s="7"/>
      <c r="AH1" s="8"/>
      <c r="AI1" s="8"/>
      <c r="AJ1" s="7"/>
      <c r="AL1" s="8"/>
      <c r="AM1" s="8"/>
      <c r="AN1" s="7"/>
      <c r="AO1" s="8"/>
      <c r="AP1" s="8"/>
      <c r="AQ1" s="7"/>
      <c r="AR1" s="8"/>
      <c r="AS1" s="8"/>
      <c r="AT1" s="7"/>
      <c r="AU1" s="8"/>
      <c r="AV1" s="8"/>
      <c r="AW1" s="7"/>
      <c r="AX1" s="8"/>
      <c r="AY1" s="8"/>
      <c r="AZ1" s="7"/>
    </row>
    <row r="2" spans="1:52">
      <c r="A2" s="23" t="s">
        <v>55</v>
      </c>
      <c r="D2" s="7" t="s">
        <v>102</v>
      </c>
      <c r="E2" s="7"/>
      <c r="F2" s="8"/>
      <c r="G2" s="8"/>
      <c r="H2" s="7"/>
      <c r="I2" s="8"/>
      <c r="J2" s="8"/>
      <c r="K2" s="7"/>
      <c r="L2" s="8"/>
      <c r="M2" s="8"/>
      <c r="N2" s="7"/>
      <c r="O2" s="8"/>
      <c r="P2" s="8"/>
      <c r="Q2" s="7"/>
      <c r="R2" s="8"/>
      <c r="S2" s="8"/>
      <c r="T2" s="7"/>
      <c r="V2" s="8"/>
      <c r="W2" s="8"/>
      <c r="X2" s="7"/>
      <c r="Y2" s="8"/>
      <c r="Z2" s="8"/>
      <c r="AA2" s="7"/>
      <c r="AB2" s="8"/>
      <c r="AC2" s="8"/>
      <c r="AD2" s="7"/>
      <c r="AE2" s="8"/>
      <c r="AF2" s="8"/>
      <c r="AG2" s="7"/>
      <c r="AH2" s="8"/>
      <c r="AI2" s="8"/>
      <c r="AJ2" s="7"/>
      <c r="AL2" s="8"/>
      <c r="AM2" s="8"/>
      <c r="AN2" s="7"/>
      <c r="AO2" s="8"/>
      <c r="AP2" s="8"/>
      <c r="AQ2" s="7"/>
      <c r="AR2" s="8"/>
      <c r="AS2" s="8"/>
      <c r="AT2" s="7"/>
      <c r="AU2" s="8"/>
      <c r="AV2" s="8"/>
      <c r="AW2" s="7"/>
      <c r="AX2" s="8"/>
      <c r="AY2" s="8"/>
      <c r="AZ2" s="7"/>
    </row>
    <row r="3" spans="1:52">
      <c r="A3" s="23" t="s">
        <v>56</v>
      </c>
      <c r="D3" s="7" t="s">
        <v>103</v>
      </c>
      <c r="E3" s="7"/>
      <c r="F3" s="8"/>
      <c r="G3" s="8"/>
      <c r="H3" s="7"/>
      <c r="I3" s="8"/>
      <c r="J3" s="8"/>
      <c r="K3" s="7"/>
      <c r="L3" s="8"/>
      <c r="M3" s="8"/>
      <c r="N3" s="7"/>
      <c r="O3" s="8"/>
      <c r="P3" s="8"/>
      <c r="Q3" s="7"/>
      <c r="R3" s="8"/>
      <c r="S3" s="8"/>
      <c r="T3" s="7"/>
      <c r="V3" s="8"/>
      <c r="W3" s="8"/>
      <c r="X3" s="7"/>
      <c r="Y3" s="8"/>
      <c r="Z3" s="8"/>
      <c r="AA3" s="7"/>
      <c r="AB3" s="8"/>
      <c r="AC3" s="8"/>
      <c r="AD3" s="7"/>
      <c r="AE3" s="8"/>
      <c r="AF3" s="8"/>
      <c r="AG3" s="7"/>
      <c r="AH3" s="8"/>
      <c r="AI3" s="8"/>
      <c r="AJ3" s="7"/>
      <c r="AL3" s="8"/>
      <c r="AM3" s="8"/>
      <c r="AN3" s="7"/>
      <c r="AO3" s="8"/>
      <c r="AP3" s="8"/>
      <c r="AQ3" s="7"/>
      <c r="AR3" s="8"/>
      <c r="AS3" s="8"/>
      <c r="AT3" s="7"/>
      <c r="AU3" s="8"/>
      <c r="AV3" s="8"/>
      <c r="AW3" s="7"/>
      <c r="AX3" s="8"/>
      <c r="AY3" s="8"/>
      <c r="AZ3" s="7"/>
    </row>
    <row r="4" spans="1:52">
      <c r="D4" s="7" t="s">
        <v>1</v>
      </c>
      <c r="E4" s="7"/>
      <c r="F4" s="8"/>
      <c r="G4" s="8"/>
      <c r="H4" s="7"/>
      <c r="I4" s="8"/>
      <c r="J4" s="8"/>
      <c r="K4" s="7"/>
      <c r="L4" s="8"/>
      <c r="M4" s="8"/>
      <c r="N4" s="7"/>
      <c r="O4" s="8"/>
      <c r="P4" s="8"/>
      <c r="Q4" s="7"/>
      <c r="R4" s="8"/>
      <c r="S4" s="8"/>
      <c r="T4" s="7"/>
      <c r="V4" s="8"/>
      <c r="W4" s="8"/>
      <c r="X4" s="7"/>
      <c r="Y4" s="8"/>
      <c r="Z4" s="8"/>
      <c r="AA4" s="7"/>
      <c r="AB4" s="8"/>
      <c r="AC4" s="8"/>
      <c r="AD4" s="7"/>
      <c r="AE4" s="8"/>
      <c r="AF4" s="8"/>
      <c r="AG4" s="7"/>
      <c r="AH4" s="8"/>
      <c r="AI4" s="8"/>
      <c r="AJ4" s="7"/>
      <c r="AL4" s="8"/>
      <c r="AM4" s="8"/>
      <c r="AN4" s="7"/>
      <c r="AO4" s="8"/>
      <c r="AP4" s="8"/>
      <c r="AQ4" s="7"/>
      <c r="AR4" s="8"/>
      <c r="AS4" s="8"/>
      <c r="AT4" s="7"/>
      <c r="AU4" s="8"/>
      <c r="AV4" s="8"/>
      <c r="AW4" s="7"/>
      <c r="AX4" s="8"/>
      <c r="AY4" s="8"/>
      <c r="AZ4" s="7"/>
    </row>
    <row r="5" spans="1:52">
      <c r="A5" s="23" t="s">
        <v>57</v>
      </c>
      <c r="D5" s="7" t="s">
        <v>173</v>
      </c>
      <c r="E5" s="7"/>
      <c r="F5" s="8"/>
      <c r="G5" s="8"/>
      <c r="H5" s="7"/>
      <c r="I5" s="8"/>
      <c r="J5" s="8"/>
      <c r="K5" s="7"/>
      <c r="L5" s="8"/>
      <c r="M5" s="8"/>
      <c r="N5" s="7"/>
      <c r="O5" s="8"/>
      <c r="P5" s="8"/>
      <c r="Q5" s="7"/>
      <c r="R5" s="8"/>
      <c r="S5" s="8"/>
      <c r="T5" s="7"/>
      <c r="V5" s="8"/>
      <c r="W5" s="8"/>
      <c r="X5" s="7"/>
      <c r="Y5" s="8"/>
      <c r="Z5" s="8"/>
      <c r="AA5" s="7"/>
      <c r="AB5" s="8"/>
      <c r="AC5" s="8"/>
      <c r="AD5" s="7"/>
      <c r="AE5" s="8"/>
      <c r="AF5" s="8"/>
      <c r="AG5" s="7"/>
      <c r="AH5" s="8"/>
      <c r="AI5" s="8"/>
      <c r="AJ5" s="7"/>
      <c r="AL5" s="8"/>
      <c r="AM5" s="8"/>
      <c r="AN5" s="7"/>
      <c r="AO5" s="8"/>
      <c r="AP5" s="8"/>
      <c r="AQ5" s="7"/>
      <c r="AR5" s="8"/>
      <c r="AS5" s="8"/>
      <c r="AT5" s="7"/>
      <c r="AU5" s="8"/>
      <c r="AV5" s="8"/>
      <c r="AW5" s="7"/>
      <c r="AX5" s="8"/>
      <c r="AY5" s="8"/>
      <c r="AZ5" s="7"/>
    </row>
    <row r="6" spans="1:52">
      <c r="A6" s="23" t="s">
        <v>59</v>
      </c>
      <c r="D6" s="10"/>
      <c r="E6" s="10"/>
      <c r="F6" s="11"/>
      <c r="G6" s="11"/>
      <c r="H6" s="10"/>
      <c r="I6" s="11"/>
      <c r="J6" s="11"/>
      <c r="K6" s="10"/>
      <c r="L6" s="11"/>
      <c r="M6" s="11"/>
      <c r="N6" s="10"/>
      <c r="O6" s="11"/>
      <c r="P6" s="11"/>
      <c r="Q6" s="10"/>
      <c r="R6" s="11"/>
      <c r="S6" s="11"/>
      <c r="T6" s="12"/>
      <c r="V6" s="11"/>
      <c r="W6" s="11"/>
      <c r="X6" s="10"/>
      <c r="Y6" s="11"/>
      <c r="Z6" s="11"/>
      <c r="AA6" s="10"/>
      <c r="AB6" s="11"/>
      <c r="AC6" s="11"/>
      <c r="AD6" s="10"/>
      <c r="AE6" s="11"/>
      <c r="AF6" s="11"/>
      <c r="AG6" s="10"/>
      <c r="AH6" s="11"/>
      <c r="AI6" s="11"/>
      <c r="AJ6" s="12"/>
      <c r="AL6" s="11"/>
      <c r="AM6" s="11"/>
      <c r="AN6" s="10"/>
      <c r="AO6" s="11"/>
      <c r="AP6" s="11"/>
      <c r="AQ6" s="10"/>
      <c r="AR6" s="11"/>
      <c r="AS6" s="11"/>
      <c r="AT6" s="10"/>
      <c r="AU6" s="11"/>
      <c r="AV6" s="11"/>
      <c r="AW6" s="10"/>
      <c r="AX6" s="11"/>
      <c r="AY6" s="11"/>
      <c r="AZ6" s="12"/>
    </row>
    <row r="7" spans="1:52">
      <c r="D7" s="10"/>
      <c r="E7" s="10"/>
      <c r="F7" s="13" t="s">
        <v>2</v>
      </c>
      <c r="G7" s="13"/>
      <c r="H7" s="14"/>
      <c r="I7" s="13"/>
      <c r="J7" s="13"/>
      <c r="K7" s="14"/>
      <c r="L7" s="13"/>
      <c r="M7" s="13"/>
      <c r="N7" s="14"/>
      <c r="O7" s="13"/>
      <c r="P7" s="13"/>
      <c r="Q7" s="14"/>
      <c r="R7" s="13"/>
      <c r="S7" s="13"/>
      <c r="T7" s="15"/>
      <c r="V7" s="13" t="s">
        <v>3</v>
      </c>
      <c r="W7" s="13"/>
      <c r="X7" s="14"/>
      <c r="Y7" s="13"/>
      <c r="Z7" s="13"/>
      <c r="AA7" s="14"/>
      <c r="AB7" s="13"/>
      <c r="AC7" s="13"/>
      <c r="AD7" s="14"/>
      <c r="AE7" s="13"/>
      <c r="AF7" s="13"/>
      <c r="AG7" s="14"/>
      <c r="AH7" s="13"/>
      <c r="AI7" s="13"/>
      <c r="AJ7" s="15"/>
      <c r="AL7" s="13" t="s">
        <v>4</v>
      </c>
      <c r="AM7" s="13"/>
      <c r="AN7" s="14"/>
      <c r="AO7" s="13"/>
      <c r="AP7" s="13"/>
      <c r="AQ7" s="14"/>
      <c r="AR7" s="13"/>
      <c r="AS7" s="13"/>
      <c r="AT7" s="14"/>
      <c r="AU7" s="13"/>
      <c r="AV7" s="13"/>
      <c r="AW7" s="14"/>
      <c r="AX7" s="13"/>
      <c r="AY7" s="13"/>
      <c r="AZ7" s="15"/>
    </row>
    <row r="8" spans="1:52">
      <c r="D8" s="32" t="s">
        <v>104</v>
      </c>
      <c r="F8" s="13" t="s">
        <v>5</v>
      </c>
      <c r="G8" s="13"/>
      <c r="H8" s="16" t="s">
        <v>6</v>
      </c>
      <c r="I8" s="13" t="s">
        <v>7</v>
      </c>
      <c r="J8" s="13"/>
      <c r="K8" s="16" t="s">
        <v>6</v>
      </c>
      <c r="L8" s="13" t="s">
        <v>8</v>
      </c>
      <c r="M8" s="13"/>
      <c r="N8" s="16" t="s">
        <v>6</v>
      </c>
      <c r="O8" s="13" t="s">
        <v>9</v>
      </c>
      <c r="P8" s="13"/>
      <c r="Q8" s="16" t="s">
        <v>6</v>
      </c>
      <c r="R8" s="13" t="s">
        <v>10</v>
      </c>
      <c r="S8" s="13"/>
      <c r="T8" s="17" t="s">
        <v>6</v>
      </c>
      <c r="V8" s="13" t="s">
        <v>5</v>
      </c>
      <c r="W8" s="13"/>
      <c r="X8" s="16" t="s">
        <v>6</v>
      </c>
      <c r="Y8" s="13" t="s">
        <v>7</v>
      </c>
      <c r="Z8" s="13"/>
      <c r="AA8" s="16" t="s">
        <v>6</v>
      </c>
      <c r="AB8" s="13" t="s">
        <v>8</v>
      </c>
      <c r="AC8" s="13"/>
      <c r="AD8" s="16" t="s">
        <v>6</v>
      </c>
      <c r="AE8" s="13" t="s">
        <v>9</v>
      </c>
      <c r="AF8" s="13"/>
      <c r="AG8" s="16" t="s">
        <v>6</v>
      </c>
      <c r="AH8" s="13" t="s">
        <v>10</v>
      </c>
      <c r="AI8" s="13"/>
      <c r="AJ8" s="17" t="s">
        <v>6</v>
      </c>
      <c r="AL8" s="13" t="s">
        <v>5</v>
      </c>
      <c r="AM8" s="13"/>
      <c r="AN8" s="16" t="s">
        <v>6</v>
      </c>
      <c r="AO8" s="13" t="s">
        <v>7</v>
      </c>
      <c r="AP8" s="13"/>
      <c r="AQ8" s="16" t="s">
        <v>6</v>
      </c>
      <c r="AR8" s="13" t="s">
        <v>8</v>
      </c>
      <c r="AS8" s="13"/>
      <c r="AT8" s="16" t="s">
        <v>6</v>
      </c>
      <c r="AU8" s="13" t="s">
        <v>9</v>
      </c>
      <c r="AV8" s="13"/>
      <c r="AW8" s="16" t="s">
        <v>6</v>
      </c>
      <c r="AX8" s="13" t="s">
        <v>10</v>
      </c>
      <c r="AY8" s="13"/>
      <c r="AZ8" s="17" t="s">
        <v>6</v>
      </c>
    </row>
    <row r="9" spans="1:52" s="27" customFormat="1">
      <c r="A9" s="33"/>
      <c r="B9" s="33"/>
      <c r="C9" s="33"/>
      <c r="D9" s="31" t="s">
        <v>105</v>
      </c>
      <c r="E9" s="31" t="s">
        <v>106</v>
      </c>
      <c r="F9" s="28" t="s">
        <v>11</v>
      </c>
      <c r="G9" s="28" t="s">
        <v>12</v>
      </c>
      <c r="H9" s="29" t="s">
        <v>12</v>
      </c>
      <c r="I9" s="28" t="s">
        <v>11</v>
      </c>
      <c r="J9" s="28" t="s">
        <v>12</v>
      </c>
      <c r="K9" s="29" t="s">
        <v>12</v>
      </c>
      <c r="L9" s="28" t="s">
        <v>11</v>
      </c>
      <c r="M9" s="28" t="s">
        <v>12</v>
      </c>
      <c r="N9" s="29" t="s">
        <v>12</v>
      </c>
      <c r="O9" s="28" t="s">
        <v>11</v>
      </c>
      <c r="P9" s="28" t="s">
        <v>12</v>
      </c>
      <c r="Q9" s="29" t="s">
        <v>12</v>
      </c>
      <c r="R9" s="28" t="s">
        <v>11</v>
      </c>
      <c r="S9" s="28" t="s">
        <v>12</v>
      </c>
      <c r="T9" s="30" t="s">
        <v>12</v>
      </c>
      <c r="V9" s="28" t="s">
        <v>11</v>
      </c>
      <c r="W9" s="28" t="s">
        <v>12</v>
      </c>
      <c r="X9" s="29" t="s">
        <v>12</v>
      </c>
      <c r="Y9" s="28" t="s">
        <v>11</v>
      </c>
      <c r="Z9" s="28" t="s">
        <v>12</v>
      </c>
      <c r="AA9" s="29" t="s">
        <v>12</v>
      </c>
      <c r="AB9" s="28" t="s">
        <v>11</v>
      </c>
      <c r="AC9" s="28" t="s">
        <v>12</v>
      </c>
      <c r="AD9" s="29" t="s">
        <v>12</v>
      </c>
      <c r="AE9" s="28" t="s">
        <v>11</v>
      </c>
      <c r="AF9" s="28" t="s">
        <v>12</v>
      </c>
      <c r="AG9" s="29" t="s">
        <v>12</v>
      </c>
      <c r="AH9" s="28" t="s">
        <v>11</v>
      </c>
      <c r="AI9" s="28" t="s">
        <v>12</v>
      </c>
      <c r="AJ9" s="30" t="s">
        <v>12</v>
      </c>
      <c r="AL9" s="28" t="s">
        <v>11</v>
      </c>
      <c r="AM9" s="28" t="s">
        <v>12</v>
      </c>
      <c r="AN9" s="29" t="s">
        <v>12</v>
      </c>
      <c r="AO9" s="28" t="s">
        <v>11</v>
      </c>
      <c r="AP9" s="28" t="s">
        <v>12</v>
      </c>
      <c r="AQ9" s="29" t="s">
        <v>12</v>
      </c>
      <c r="AR9" s="28" t="s">
        <v>11</v>
      </c>
      <c r="AS9" s="28" t="s">
        <v>12</v>
      </c>
      <c r="AT9" s="29" t="s">
        <v>12</v>
      </c>
      <c r="AU9" s="28" t="s">
        <v>11</v>
      </c>
      <c r="AV9" s="28" t="s">
        <v>12</v>
      </c>
      <c r="AW9" s="29" t="s">
        <v>12</v>
      </c>
      <c r="AX9" s="28" t="s">
        <v>11</v>
      </c>
      <c r="AY9" s="28" t="s">
        <v>12</v>
      </c>
      <c r="AZ9" s="30" t="s">
        <v>12</v>
      </c>
    </row>
    <row r="10" spans="1:52">
      <c r="D10" s="10"/>
      <c r="E10" s="10"/>
      <c r="F10" s="11"/>
      <c r="G10" s="11"/>
      <c r="H10" s="10"/>
      <c r="I10" s="11"/>
      <c r="J10" s="11"/>
      <c r="K10" s="10"/>
      <c r="L10" s="11"/>
      <c r="M10" s="11"/>
      <c r="N10" s="10"/>
      <c r="O10" s="11"/>
      <c r="P10" s="11"/>
      <c r="Q10" s="10"/>
      <c r="R10" s="11"/>
      <c r="S10" s="11"/>
      <c r="T10" s="12"/>
      <c r="V10" s="11"/>
      <c r="W10" s="11"/>
      <c r="X10" s="10"/>
      <c r="Y10" s="11"/>
      <c r="Z10" s="11"/>
      <c r="AA10" s="10"/>
      <c r="AB10" s="11"/>
      <c r="AC10" s="11"/>
      <c r="AD10" s="10"/>
      <c r="AE10" s="11"/>
      <c r="AF10" s="11"/>
      <c r="AG10" s="10"/>
      <c r="AH10" s="11"/>
      <c r="AI10" s="11"/>
      <c r="AJ10" s="12"/>
      <c r="AL10" s="11"/>
      <c r="AM10" s="11"/>
      <c r="AN10" s="10"/>
      <c r="AO10" s="11"/>
      <c r="AP10" s="11"/>
      <c r="AQ10" s="10"/>
      <c r="AR10" s="11"/>
      <c r="AS10" s="11"/>
      <c r="AT10" s="10"/>
      <c r="AU10" s="11"/>
      <c r="AV10" s="11"/>
      <c r="AW10" s="10"/>
      <c r="AX10" s="11"/>
      <c r="AY10" s="11"/>
      <c r="AZ10" s="12"/>
    </row>
    <row r="11" spans="1:52">
      <c r="A11" s="23">
        <v>503</v>
      </c>
      <c r="B11" s="34">
        <v>1</v>
      </c>
      <c r="C11" s="10" t="s">
        <v>61</v>
      </c>
      <c r="D11" s="18">
        <v>503</v>
      </c>
      <c r="E11" s="23" t="s">
        <v>13</v>
      </c>
      <c r="F11" s="19">
        <v>6159.4</v>
      </c>
      <c r="G11" s="19">
        <v>4870.3</v>
      </c>
      <c r="H11" s="20">
        <f>IF(F11=0,"--",G11/F11)</f>
        <v>0.79071013410397128</v>
      </c>
      <c r="I11" s="19">
        <v>18868.400000000001</v>
      </c>
      <c r="J11" s="19">
        <v>12927.8</v>
      </c>
      <c r="K11" s="20">
        <f>IF(I11=0,"--",J11/I11)</f>
        <v>0.68515613406542142</v>
      </c>
      <c r="L11" s="19">
        <v>0</v>
      </c>
      <c r="M11" s="19">
        <v>0</v>
      </c>
      <c r="N11" s="20" t="str">
        <f>IF(L11=0,"--",M11/L11)</f>
        <v>--</v>
      </c>
      <c r="O11" s="19">
        <v>16347</v>
      </c>
      <c r="P11" s="19">
        <v>11632.2</v>
      </c>
      <c r="Q11" s="20">
        <f>IF(O11=0,"--",P11/O11)</f>
        <v>0.7115801064415489</v>
      </c>
      <c r="R11" s="19">
        <f>SUM(O11,L11,I11,F11)</f>
        <v>41374.800000000003</v>
      </c>
      <c r="S11" s="19">
        <f>SUM(P11,M11,J11,G11)</f>
        <v>29430.3</v>
      </c>
      <c r="T11" s="21">
        <f>IF(R11=0,"--",S11/R11)</f>
        <v>0.71130978276632151</v>
      </c>
      <c r="U11" s="22"/>
      <c r="V11" s="19">
        <v>1060.9000000000001</v>
      </c>
      <c r="W11" s="19">
        <v>810.3</v>
      </c>
      <c r="X11" s="20">
        <f>IF(V11=0,"--",W11/V11)</f>
        <v>0.76378546517108103</v>
      </c>
      <c r="Y11" s="19">
        <v>26788.5</v>
      </c>
      <c r="Z11" s="19">
        <v>19090.900000000001</v>
      </c>
      <c r="AA11" s="20">
        <f>IF(Y11=0,"--",Z11/Y11)</f>
        <v>0.71265281744031961</v>
      </c>
      <c r="AB11" s="19">
        <v>0</v>
      </c>
      <c r="AC11" s="19">
        <v>0</v>
      </c>
      <c r="AD11" s="20" t="str">
        <f>IF(AB11=0,"--",AC11/AB11)</f>
        <v>--</v>
      </c>
      <c r="AE11" s="19">
        <v>22589.35</v>
      </c>
      <c r="AF11" s="19">
        <v>16369.7</v>
      </c>
      <c r="AG11" s="20">
        <f>IF(AE11=0,"--",AF11/AE11)</f>
        <v>0.72466449897850105</v>
      </c>
      <c r="AH11" s="19">
        <f>SUM(AE11,AB11,Y11,V11)</f>
        <v>50438.75</v>
      </c>
      <c r="AI11" s="19">
        <f>SUM(AF11,AC11,Z11,W11)</f>
        <v>36270.900000000009</v>
      </c>
      <c r="AJ11" s="21">
        <f>IF(AH11=0,"--",AI11/AH11)</f>
        <v>0.71910782880226032</v>
      </c>
      <c r="AK11" s="22"/>
      <c r="AL11" s="19">
        <f>SUM(V11,F11)</f>
        <v>7220.2999999999993</v>
      </c>
      <c r="AM11" s="19">
        <f>SUM(W11,G11)</f>
        <v>5680.6</v>
      </c>
      <c r="AN11" s="20">
        <f>IF(AL11=0,"--",AM11/AL11)</f>
        <v>0.78675401299115011</v>
      </c>
      <c r="AO11" s="19">
        <f>SUM(Y11,I11)</f>
        <v>45656.9</v>
      </c>
      <c r="AP11" s="19">
        <f>SUM(Z11,J11)</f>
        <v>32018.7</v>
      </c>
      <c r="AQ11" s="20">
        <f>IF(AO11=0,"--",AP11/AO11)</f>
        <v>0.70128939984974892</v>
      </c>
      <c r="AR11" s="19">
        <f>SUM(AB11,L11)</f>
        <v>0</v>
      </c>
      <c r="AS11" s="19">
        <f>SUM(AC11,M11)</f>
        <v>0</v>
      </c>
      <c r="AT11" s="20" t="str">
        <f>IF(AR11=0,"--",AS11/AR11)</f>
        <v>--</v>
      </c>
      <c r="AU11" s="19">
        <f>SUM(AE11,O11)</f>
        <v>38936.35</v>
      </c>
      <c r="AV11" s="19">
        <f>SUM(AF11,P11)</f>
        <v>28001.9</v>
      </c>
      <c r="AW11" s="20">
        <f>IF(AU11=0,"--",AV11/AU11)</f>
        <v>0.71917116011130988</v>
      </c>
      <c r="AX11" s="19">
        <f>SUM(AU11,AR11,AO11,AL11)</f>
        <v>91813.55</v>
      </c>
      <c r="AY11" s="19">
        <f>SUM(AV11,AS11,AP11,AM11)</f>
        <v>65701.200000000012</v>
      </c>
      <c r="AZ11" s="21">
        <f>IF(AX11=0,"--",AY11/AX11)</f>
        <v>0.71559372227737639</v>
      </c>
    </row>
    <row r="12" spans="1:52">
      <c r="A12" s="23">
        <v>518</v>
      </c>
      <c r="B12" s="34">
        <v>1</v>
      </c>
      <c r="C12" s="10" t="s">
        <v>44</v>
      </c>
      <c r="D12" s="18">
        <v>518</v>
      </c>
      <c r="E12" s="10" t="s">
        <v>78</v>
      </c>
      <c r="F12" s="19">
        <v>3338</v>
      </c>
      <c r="G12" s="19">
        <v>2874.5</v>
      </c>
      <c r="H12" s="20">
        <f t="shared" ref="H12:H60" si="0">IF(F12=0,"--",G12/F12)</f>
        <v>0.86114439784301977</v>
      </c>
      <c r="I12" s="19">
        <v>6552</v>
      </c>
      <c r="J12" s="19">
        <v>5548</v>
      </c>
      <c r="K12" s="20">
        <f t="shared" ref="K12:K60" si="1">IF(I12=0,"--",J12/I12)</f>
        <v>0.84676434676434675</v>
      </c>
      <c r="L12" s="19">
        <v>0</v>
      </c>
      <c r="M12" s="19">
        <v>0</v>
      </c>
      <c r="N12" s="20" t="str">
        <f>IF(L12=0,"--",M12/L12)</f>
        <v>--</v>
      </c>
      <c r="O12" s="19">
        <v>6660.5</v>
      </c>
      <c r="P12" s="19">
        <v>5381</v>
      </c>
      <c r="Q12" s="20">
        <f t="shared" ref="Q12:Q60" si="2">IF(O12=0,"--",P12/O12)</f>
        <v>0.80789730500713164</v>
      </c>
      <c r="R12" s="19">
        <f t="shared" ref="R12:S35" si="3">SUM(O12,L12,I12,F12)</f>
        <v>16550.5</v>
      </c>
      <c r="S12" s="19">
        <f t="shared" si="3"/>
        <v>13803.5</v>
      </c>
      <c r="T12" s="21">
        <f t="shared" ref="T12:T60" si="4">IF(R12=0,"--",S12/R12)</f>
        <v>0.83402314129482491</v>
      </c>
      <c r="U12" s="22"/>
      <c r="V12" s="19">
        <v>440</v>
      </c>
      <c r="W12" s="19">
        <v>362</v>
      </c>
      <c r="X12" s="20">
        <f t="shared" ref="X12:X60" si="5">IF(V12=0,"--",W12/V12)</f>
        <v>0.82272727272727275</v>
      </c>
      <c r="Y12" s="19">
        <v>11832</v>
      </c>
      <c r="Z12" s="19">
        <v>9924</v>
      </c>
      <c r="AA12" s="20">
        <f t="shared" ref="AA12:AA60" si="6">IF(Y12=0,"--",Z12/Y12)</f>
        <v>0.83874239350912783</v>
      </c>
      <c r="AB12" s="19">
        <v>0</v>
      </c>
      <c r="AC12" s="19">
        <v>0</v>
      </c>
      <c r="AD12" s="20" t="str">
        <f>IF(AB12=0,"--",AC12/AB12)</f>
        <v>--</v>
      </c>
      <c r="AE12" s="19">
        <v>10099</v>
      </c>
      <c r="AF12" s="19">
        <v>8066</v>
      </c>
      <c r="AG12" s="20">
        <f t="shared" ref="AG12:AG60" si="7">IF(AE12=0,"--",AF12/AE12)</f>
        <v>0.79869293989503909</v>
      </c>
      <c r="AH12" s="19">
        <f t="shared" ref="AH12:AI36" si="8">SUM(AE12,AB12,Y12,V12)</f>
        <v>22371</v>
      </c>
      <c r="AI12" s="19">
        <f t="shared" si="8"/>
        <v>18352</v>
      </c>
      <c r="AJ12" s="21">
        <f t="shared" ref="AJ12:AJ60" si="9">IF(AH12=0,"--",AI12/AH12)</f>
        <v>0.82034777166867823</v>
      </c>
      <c r="AK12" s="22"/>
      <c r="AL12" s="19">
        <f t="shared" ref="AL12:AM38" si="10">SUM(V12,F12)</f>
        <v>3778</v>
      </c>
      <c r="AM12" s="19">
        <f t="shared" si="10"/>
        <v>3236.5</v>
      </c>
      <c r="AN12" s="20">
        <f t="shared" ref="AN12:AN60" si="11">IF(AL12=0,"--",AM12/AL12)</f>
        <v>0.85667019587083115</v>
      </c>
      <c r="AO12" s="19">
        <f t="shared" ref="AO12:AP38" si="12">SUM(Y12,I12)</f>
        <v>18384</v>
      </c>
      <c r="AP12" s="19">
        <f t="shared" si="12"/>
        <v>15472</v>
      </c>
      <c r="AQ12" s="20">
        <f t="shared" ref="AQ12:AQ60" si="13">IF(AO12=0,"--",AP12/AO12)</f>
        <v>0.84160139251523058</v>
      </c>
      <c r="AR12" s="19">
        <f t="shared" ref="AR12:AS38" si="14">SUM(AB12,L12)</f>
        <v>0</v>
      </c>
      <c r="AS12" s="19">
        <f t="shared" si="14"/>
        <v>0</v>
      </c>
      <c r="AT12" s="20" t="str">
        <f t="shared" ref="AT12:AT60" si="15">IF(AR12=0,"--",AS12/AR12)</f>
        <v>--</v>
      </c>
      <c r="AU12" s="19">
        <f t="shared" ref="AU12:AV38" si="16">SUM(AE12,O12)</f>
        <v>16759.5</v>
      </c>
      <c r="AV12" s="19">
        <f t="shared" si="16"/>
        <v>13447</v>
      </c>
      <c r="AW12" s="20">
        <f t="shared" ref="AW12:AW60" si="17">IF(AU12=0,"--",AV12/AU12)</f>
        <v>0.8023509054566067</v>
      </c>
      <c r="AX12" s="19">
        <f t="shared" ref="AX12:AY38" si="18">SUM(AU12,AR12,AO12,AL12)</f>
        <v>38921.5</v>
      </c>
      <c r="AY12" s="19">
        <f t="shared" si="18"/>
        <v>32155.5</v>
      </c>
      <c r="AZ12" s="21">
        <f t="shared" ref="AZ12:AZ60" si="19">IF(AX12=0,"--",AY12/AX12)</f>
        <v>0.82616291766761296</v>
      </c>
    </row>
    <row r="13" spans="1:52">
      <c r="A13" s="23">
        <v>508</v>
      </c>
      <c r="B13" s="34">
        <v>0</v>
      </c>
      <c r="C13" s="23" t="s">
        <v>14</v>
      </c>
      <c r="D13" s="18">
        <v>508</v>
      </c>
      <c r="E13" s="10" t="s">
        <v>63</v>
      </c>
      <c r="F13" s="5" t="s">
        <v>107</v>
      </c>
      <c r="G13" s="5" t="s">
        <v>108</v>
      </c>
      <c r="H13" s="6" t="s">
        <v>109</v>
      </c>
      <c r="I13" s="5" t="s">
        <v>110</v>
      </c>
      <c r="J13" s="5" t="s">
        <v>111</v>
      </c>
      <c r="K13" s="6" t="s">
        <v>112</v>
      </c>
      <c r="L13" s="5" t="s">
        <v>15</v>
      </c>
      <c r="M13" s="5" t="s">
        <v>15</v>
      </c>
      <c r="N13" s="6" t="s">
        <v>16</v>
      </c>
      <c r="O13" s="5" t="s">
        <v>113</v>
      </c>
      <c r="P13" s="5" t="s">
        <v>114</v>
      </c>
      <c r="Q13" s="6" t="s">
        <v>115</v>
      </c>
      <c r="R13" s="5" t="s">
        <v>116</v>
      </c>
      <c r="S13" s="5" t="s">
        <v>117</v>
      </c>
      <c r="T13" s="26" t="s">
        <v>118</v>
      </c>
      <c r="U13" s="22"/>
      <c r="V13" s="5" t="s">
        <v>119</v>
      </c>
      <c r="W13" s="5" t="s">
        <v>120</v>
      </c>
      <c r="X13" s="6" t="s">
        <v>121</v>
      </c>
      <c r="Y13" s="5" t="s">
        <v>122</v>
      </c>
      <c r="Z13" s="5" t="s">
        <v>123</v>
      </c>
      <c r="AA13" s="6" t="s">
        <v>124</v>
      </c>
      <c r="AB13" s="5" t="s">
        <v>15</v>
      </c>
      <c r="AC13" s="5" t="s">
        <v>15</v>
      </c>
      <c r="AD13" s="6" t="s">
        <v>16</v>
      </c>
      <c r="AE13" s="5" t="s">
        <v>125</v>
      </c>
      <c r="AF13" s="5" t="s">
        <v>126</v>
      </c>
      <c r="AG13" s="6" t="s">
        <v>99</v>
      </c>
      <c r="AH13" s="5" t="s">
        <v>127</v>
      </c>
      <c r="AI13" s="5" t="s">
        <v>128</v>
      </c>
      <c r="AJ13" s="26" t="s">
        <v>129</v>
      </c>
      <c r="AK13" s="22"/>
      <c r="AL13" s="5" t="s">
        <v>130</v>
      </c>
      <c r="AM13" s="5" t="s">
        <v>131</v>
      </c>
      <c r="AN13" s="6" t="s">
        <v>129</v>
      </c>
      <c r="AO13" s="5" t="s">
        <v>132</v>
      </c>
      <c r="AP13" s="5" t="s">
        <v>133</v>
      </c>
      <c r="AQ13" s="6" t="s">
        <v>100</v>
      </c>
      <c r="AR13" s="5" t="s">
        <v>15</v>
      </c>
      <c r="AS13" s="5" t="s">
        <v>15</v>
      </c>
      <c r="AT13" s="6" t="s">
        <v>16</v>
      </c>
      <c r="AU13" s="5" t="s">
        <v>134</v>
      </c>
      <c r="AV13" s="5" t="s">
        <v>135</v>
      </c>
      <c r="AW13" s="6" t="s">
        <v>98</v>
      </c>
      <c r="AX13" s="5" t="s">
        <v>136</v>
      </c>
      <c r="AY13" s="5" t="s">
        <v>137</v>
      </c>
      <c r="AZ13" s="26" t="s">
        <v>138</v>
      </c>
    </row>
    <row r="14" spans="1:52">
      <c r="A14" s="23">
        <v>508</v>
      </c>
      <c r="B14" s="34">
        <v>2</v>
      </c>
      <c r="C14" s="10" t="s">
        <v>66</v>
      </c>
      <c r="D14" s="24"/>
      <c r="E14" s="10" t="s">
        <v>67</v>
      </c>
      <c r="F14" s="19">
        <v>14083</v>
      </c>
      <c r="G14" s="19">
        <v>11326</v>
      </c>
      <c r="H14" s="20">
        <f t="shared" si="0"/>
        <v>0.80423205282965282</v>
      </c>
      <c r="I14" s="19">
        <v>21170</v>
      </c>
      <c r="J14" s="19">
        <v>15422</v>
      </c>
      <c r="K14" s="20">
        <f t="shared" si="1"/>
        <v>0.72848370335380253</v>
      </c>
      <c r="L14" s="19">
        <v>0</v>
      </c>
      <c r="M14" s="19">
        <v>0</v>
      </c>
      <c r="N14" s="20" t="str">
        <f t="shared" ref="N14:N28" si="20">IF(L14=0,"--",M14/L14)</f>
        <v>--</v>
      </c>
      <c r="O14" s="19">
        <v>22717</v>
      </c>
      <c r="P14" s="19">
        <v>15710</v>
      </c>
      <c r="Q14" s="20">
        <f t="shared" si="2"/>
        <v>0.69155258176695866</v>
      </c>
      <c r="R14" s="19">
        <f t="shared" si="3"/>
        <v>57970</v>
      </c>
      <c r="S14" s="19">
        <f t="shared" si="3"/>
        <v>42458</v>
      </c>
      <c r="T14" s="21">
        <f t="shared" si="4"/>
        <v>0.73241331723305159</v>
      </c>
      <c r="U14" s="22"/>
      <c r="V14" s="19">
        <v>2455</v>
      </c>
      <c r="W14" s="19">
        <v>1825</v>
      </c>
      <c r="X14" s="20">
        <f t="shared" si="5"/>
        <v>0.74338085539714871</v>
      </c>
      <c r="Y14" s="19">
        <v>52301</v>
      </c>
      <c r="Z14" s="19">
        <v>37573</v>
      </c>
      <c r="AA14" s="20">
        <f t="shared" si="6"/>
        <v>0.71839926578841706</v>
      </c>
      <c r="AB14" s="19">
        <v>0</v>
      </c>
      <c r="AC14" s="19">
        <v>0</v>
      </c>
      <c r="AD14" s="20" t="str">
        <f t="shared" ref="AD14:AD28" si="21">IF(AB14=0,"--",AC14/AB14)</f>
        <v>--</v>
      </c>
      <c r="AE14" s="19">
        <v>45161.5</v>
      </c>
      <c r="AF14" s="19">
        <v>29889.5</v>
      </c>
      <c r="AG14" s="20">
        <f t="shared" si="7"/>
        <v>0.66183585576209825</v>
      </c>
      <c r="AH14" s="19">
        <f t="shared" si="8"/>
        <v>99917.5</v>
      </c>
      <c r="AI14" s="19">
        <f t="shared" si="8"/>
        <v>69287.5</v>
      </c>
      <c r="AJ14" s="21">
        <f t="shared" si="9"/>
        <v>0.6934470938524282</v>
      </c>
      <c r="AK14" s="22"/>
      <c r="AL14" s="19">
        <f t="shared" si="10"/>
        <v>16538</v>
      </c>
      <c r="AM14" s="19">
        <f t="shared" si="10"/>
        <v>13151</v>
      </c>
      <c r="AN14" s="20">
        <f t="shared" si="11"/>
        <v>0.79519893578425449</v>
      </c>
      <c r="AO14" s="19">
        <f t="shared" si="12"/>
        <v>73471</v>
      </c>
      <c r="AP14" s="19">
        <f t="shared" si="12"/>
        <v>52995</v>
      </c>
      <c r="AQ14" s="20">
        <f t="shared" si="13"/>
        <v>0.72130500469573033</v>
      </c>
      <c r="AR14" s="19">
        <f t="shared" si="14"/>
        <v>0</v>
      </c>
      <c r="AS14" s="19">
        <f t="shared" si="14"/>
        <v>0</v>
      </c>
      <c r="AT14" s="20" t="str">
        <f t="shared" si="15"/>
        <v>--</v>
      </c>
      <c r="AU14" s="19">
        <f t="shared" si="16"/>
        <v>67878.5</v>
      </c>
      <c r="AV14" s="19">
        <f t="shared" si="16"/>
        <v>45599.5</v>
      </c>
      <c r="AW14" s="20">
        <f t="shared" si="17"/>
        <v>0.67178119728632779</v>
      </c>
      <c r="AX14" s="19">
        <f t="shared" si="18"/>
        <v>157887.5</v>
      </c>
      <c r="AY14" s="19">
        <f t="shared" si="18"/>
        <v>111745.5</v>
      </c>
      <c r="AZ14" s="21">
        <f t="shared" si="19"/>
        <v>0.70775393872219139</v>
      </c>
    </row>
    <row r="15" spans="1:52">
      <c r="A15" s="23">
        <v>508</v>
      </c>
      <c r="B15" s="34">
        <v>4</v>
      </c>
      <c r="C15" s="10" t="s">
        <v>70</v>
      </c>
      <c r="D15" s="24"/>
      <c r="E15" s="10" t="s">
        <v>71</v>
      </c>
      <c r="F15" s="19">
        <v>19116</v>
      </c>
      <c r="G15" s="19">
        <v>14456</v>
      </c>
      <c r="H15" s="20">
        <f t="shared" si="0"/>
        <v>0.75622515170537774</v>
      </c>
      <c r="I15" s="19">
        <v>31870</v>
      </c>
      <c r="J15" s="19">
        <v>23422</v>
      </c>
      <c r="K15" s="20">
        <f t="shared" si="1"/>
        <v>0.73492312519610914</v>
      </c>
      <c r="L15" s="19">
        <v>0</v>
      </c>
      <c r="M15" s="19">
        <v>0</v>
      </c>
      <c r="N15" s="20" t="str">
        <f t="shared" si="20"/>
        <v>--</v>
      </c>
      <c r="O15" s="19">
        <v>33044</v>
      </c>
      <c r="P15" s="19">
        <v>23617</v>
      </c>
      <c r="Q15" s="20">
        <f t="shared" si="2"/>
        <v>0.71471371504660453</v>
      </c>
      <c r="R15" s="19">
        <f t="shared" si="3"/>
        <v>84030</v>
      </c>
      <c r="S15" s="19">
        <f t="shared" si="3"/>
        <v>61495</v>
      </c>
      <c r="T15" s="21">
        <f t="shared" si="4"/>
        <v>0.73182196834463886</v>
      </c>
      <c r="U15" s="22"/>
      <c r="V15" s="19">
        <v>8889.5</v>
      </c>
      <c r="W15" s="19">
        <v>6090</v>
      </c>
      <c r="X15" s="20">
        <f t="shared" si="5"/>
        <v>0.68507790089431353</v>
      </c>
      <c r="Y15" s="19">
        <v>28074</v>
      </c>
      <c r="Z15" s="19">
        <v>22499</v>
      </c>
      <c r="AA15" s="20">
        <f t="shared" si="6"/>
        <v>0.80141768184084916</v>
      </c>
      <c r="AB15" s="19">
        <v>0</v>
      </c>
      <c r="AC15" s="19">
        <v>0</v>
      </c>
      <c r="AD15" s="20" t="str">
        <f t="shared" si="21"/>
        <v>--</v>
      </c>
      <c r="AE15" s="19">
        <v>24986</v>
      </c>
      <c r="AF15" s="19">
        <v>19217</v>
      </c>
      <c r="AG15" s="20">
        <f t="shared" si="7"/>
        <v>0.76911070199311615</v>
      </c>
      <c r="AH15" s="19">
        <f t="shared" si="8"/>
        <v>61949.5</v>
      </c>
      <c r="AI15" s="19">
        <f t="shared" si="8"/>
        <v>47806</v>
      </c>
      <c r="AJ15" s="21">
        <f t="shared" si="9"/>
        <v>0.77169307258331388</v>
      </c>
      <c r="AK15" s="22"/>
      <c r="AL15" s="19">
        <f t="shared" si="10"/>
        <v>28005.5</v>
      </c>
      <c r="AM15" s="19">
        <f t="shared" si="10"/>
        <v>20546</v>
      </c>
      <c r="AN15" s="20">
        <f t="shared" si="11"/>
        <v>0.73364160611308493</v>
      </c>
      <c r="AO15" s="19">
        <f t="shared" si="12"/>
        <v>59944</v>
      </c>
      <c r="AP15" s="19">
        <f t="shared" si="12"/>
        <v>45921</v>
      </c>
      <c r="AQ15" s="20">
        <f t="shared" si="13"/>
        <v>0.76606499399439476</v>
      </c>
      <c r="AR15" s="19">
        <f t="shared" si="14"/>
        <v>0</v>
      </c>
      <c r="AS15" s="19">
        <f t="shared" si="14"/>
        <v>0</v>
      </c>
      <c r="AT15" s="20" t="str">
        <f t="shared" si="15"/>
        <v>--</v>
      </c>
      <c r="AU15" s="19">
        <f t="shared" si="16"/>
        <v>58030</v>
      </c>
      <c r="AV15" s="19">
        <f t="shared" si="16"/>
        <v>42834</v>
      </c>
      <c r="AW15" s="20">
        <f t="shared" si="17"/>
        <v>0.7381354471824918</v>
      </c>
      <c r="AX15" s="19">
        <f t="shared" si="18"/>
        <v>145979.5</v>
      </c>
      <c r="AY15" s="19">
        <f t="shared" si="18"/>
        <v>109301</v>
      </c>
      <c r="AZ15" s="21">
        <f t="shared" si="19"/>
        <v>0.74874211790011613</v>
      </c>
    </row>
    <row r="16" spans="1:52">
      <c r="A16" s="23">
        <v>508</v>
      </c>
      <c r="B16" s="34">
        <v>1</v>
      </c>
      <c r="C16" s="10" t="s">
        <v>64</v>
      </c>
      <c r="D16" s="24"/>
      <c r="E16" s="10" t="s">
        <v>65</v>
      </c>
      <c r="F16" s="19">
        <v>3278</v>
      </c>
      <c r="G16" s="19">
        <v>2426.5</v>
      </c>
      <c r="H16" s="20">
        <f t="shared" si="0"/>
        <v>0.74023794996949355</v>
      </c>
      <c r="I16" s="19">
        <v>7086</v>
      </c>
      <c r="J16" s="19">
        <v>5202.5</v>
      </c>
      <c r="K16" s="20">
        <f t="shared" si="1"/>
        <v>0.73419418571831785</v>
      </c>
      <c r="L16" s="19">
        <v>0</v>
      </c>
      <c r="M16" s="19">
        <v>0</v>
      </c>
      <c r="N16" s="20" t="str">
        <f t="shared" si="20"/>
        <v>--</v>
      </c>
      <c r="O16" s="19">
        <v>7512.5</v>
      </c>
      <c r="P16" s="19">
        <v>5166.5</v>
      </c>
      <c r="Q16" s="20">
        <f t="shared" si="2"/>
        <v>0.68772046589018299</v>
      </c>
      <c r="R16" s="19">
        <f t="shared" si="3"/>
        <v>17876.5</v>
      </c>
      <c r="S16" s="19">
        <f t="shared" si="3"/>
        <v>12795.5</v>
      </c>
      <c r="T16" s="21">
        <f t="shared" si="4"/>
        <v>0.71577210304030436</v>
      </c>
      <c r="U16" s="22"/>
      <c r="V16" s="19">
        <v>5022</v>
      </c>
      <c r="W16" s="19">
        <v>3640</v>
      </c>
      <c r="X16" s="20">
        <f t="shared" si="5"/>
        <v>0.72481083233771404</v>
      </c>
      <c r="Y16" s="19">
        <v>18688.5</v>
      </c>
      <c r="Z16" s="19">
        <v>13988</v>
      </c>
      <c r="AA16" s="20">
        <f t="shared" si="6"/>
        <v>0.74848168659871039</v>
      </c>
      <c r="AB16" s="19">
        <v>0</v>
      </c>
      <c r="AC16" s="19">
        <v>0</v>
      </c>
      <c r="AD16" s="20" t="str">
        <f t="shared" si="21"/>
        <v>--</v>
      </c>
      <c r="AE16" s="19">
        <v>16106</v>
      </c>
      <c r="AF16" s="19">
        <v>10987</v>
      </c>
      <c r="AG16" s="20">
        <f t="shared" si="7"/>
        <v>0.68216813609834848</v>
      </c>
      <c r="AH16" s="19">
        <f t="shared" si="8"/>
        <v>39816.5</v>
      </c>
      <c r="AI16" s="19">
        <f t="shared" si="8"/>
        <v>28615</v>
      </c>
      <c r="AJ16" s="21">
        <f t="shared" si="9"/>
        <v>0.71867190737508324</v>
      </c>
      <c r="AK16" s="22"/>
      <c r="AL16" s="19">
        <f t="shared" si="10"/>
        <v>8300</v>
      </c>
      <c r="AM16" s="19">
        <f t="shared" si="10"/>
        <v>6066.5</v>
      </c>
      <c r="AN16" s="20">
        <f t="shared" si="11"/>
        <v>0.73090361445783136</v>
      </c>
      <c r="AO16" s="19">
        <f t="shared" si="12"/>
        <v>25774.5</v>
      </c>
      <c r="AP16" s="19">
        <f t="shared" si="12"/>
        <v>19190.5</v>
      </c>
      <c r="AQ16" s="20">
        <f t="shared" si="13"/>
        <v>0.74455372558148558</v>
      </c>
      <c r="AR16" s="19">
        <f t="shared" si="14"/>
        <v>0</v>
      </c>
      <c r="AS16" s="19">
        <f t="shared" si="14"/>
        <v>0</v>
      </c>
      <c r="AT16" s="20" t="str">
        <f t="shared" si="15"/>
        <v>--</v>
      </c>
      <c r="AU16" s="19">
        <f t="shared" si="16"/>
        <v>23618.5</v>
      </c>
      <c r="AV16" s="19">
        <f t="shared" si="16"/>
        <v>16153.5</v>
      </c>
      <c r="AW16" s="20">
        <f t="shared" si="17"/>
        <v>0.683934204119652</v>
      </c>
      <c r="AX16" s="19">
        <f t="shared" si="18"/>
        <v>57693</v>
      </c>
      <c r="AY16" s="19">
        <f t="shared" si="18"/>
        <v>41410.5</v>
      </c>
      <c r="AZ16" s="21">
        <f t="shared" si="19"/>
        <v>0.71777338671935942</v>
      </c>
    </row>
    <row r="17" spans="1:52">
      <c r="A17" s="23">
        <v>508</v>
      </c>
      <c r="B17" s="34">
        <v>3</v>
      </c>
      <c r="C17" s="10" t="s">
        <v>68</v>
      </c>
      <c r="D17" s="24"/>
      <c r="E17" s="10" t="s">
        <v>69</v>
      </c>
      <c r="F17" s="19">
        <v>12509.5</v>
      </c>
      <c r="G17" s="19">
        <v>10126</v>
      </c>
      <c r="H17" s="20">
        <f t="shared" si="0"/>
        <v>0.80946480674687238</v>
      </c>
      <c r="I17" s="19">
        <v>27141</v>
      </c>
      <c r="J17" s="19">
        <v>20117.5</v>
      </c>
      <c r="K17" s="20">
        <f t="shared" si="1"/>
        <v>0.74122176780516558</v>
      </c>
      <c r="L17" s="19">
        <v>0</v>
      </c>
      <c r="M17" s="19">
        <v>0</v>
      </c>
      <c r="N17" s="20" t="str">
        <f t="shared" si="20"/>
        <v>--</v>
      </c>
      <c r="O17" s="19">
        <v>29196</v>
      </c>
      <c r="P17" s="19">
        <v>21344.5</v>
      </c>
      <c r="Q17" s="20">
        <f t="shared" si="2"/>
        <v>0.73107617481846832</v>
      </c>
      <c r="R17" s="19">
        <f t="shared" si="3"/>
        <v>68846.5</v>
      </c>
      <c r="S17" s="19">
        <f t="shared" si="3"/>
        <v>51588</v>
      </c>
      <c r="T17" s="21">
        <f t="shared" si="4"/>
        <v>0.74931913750154333</v>
      </c>
      <c r="U17" s="22"/>
      <c r="V17" s="19">
        <v>6312.5</v>
      </c>
      <c r="W17" s="19">
        <v>3994.5</v>
      </c>
      <c r="X17" s="20">
        <f t="shared" si="5"/>
        <v>0.6327920792079208</v>
      </c>
      <c r="Y17" s="19">
        <v>44679.5</v>
      </c>
      <c r="Z17" s="19">
        <v>33184.5</v>
      </c>
      <c r="AA17" s="20">
        <f t="shared" si="6"/>
        <v>0.74272317281974953</v>
      </c>
      <c r="AB17" s="19">
        <v>0</v>
      </c>
      <c r="AC17" s="19">
        <v>0</v>
      </c>
      <c r="AD17" s="20" t="str">
        <f t="shared" si="21"/>
        <v>--</v>
      </c>
      <c r="AE17" s="19">
        <v>35665</v>
      </c>
      <c r="AF17" s="19">
        <v>25462.5</v>
      </c>
      <c r="AG17" s="20">
        <f t="shared" si="7"/>
        <v>0.71393523061825315</v>
      </c>
      <c r="AH17" s="19">
        <f t="shared" si="8"/>
        <v>86657</v>
      </c>
      <c r="AI17" s="19">
        <f t="shared" si="8"/>
        <v>62641.5</v>
      </c>
      <c r="AJ17" s="21">
        <f t="shared" si="9"/>
        <v>0.7228671659531255</v>
      </c>
      <c r="AK17" s="22"/>
      <c r="AL17" s="19">
        <f t="shared" si="10"/>
        <v>18822</v>
      </c>
      <c r="AM17" s="19">
        <f t="shared" si="10"/>
        <v>14120.5</v>
      </c>
      <c r="AN17" s="20">
        <f t="shared" si="11"/>
        <v>0.75021251726702798</v>
      </c>
      <c r="AO17" s="19">
        <f t="shared" si="12"/>
        <v>71820.5</v>
      </c>
      <c r="AP17" s="19">
        <f t="shared" si="12"/>
        <v>53302</v>
      </c>
      <c r="AQ17" s="20">
        <f t="shared" si="13"/>
        <v>0.74215579117382924</v>
      </c>
      <c r="AR17" s="19">
        <f t="shared" si="14"/>
        <v>0</v>
      </c>
      <c r="AS17" s="19">
        <f t="shared" si="14"/>
        <v>0</v>
      </c>
      <c r="AT17" s="20" t="str">
        <f t="shared" si="15"/>
        <v>--</v>
      </c>
      <c r="AU17" s="19">
        <f t="shared" si="16"/>
        <v>64861</v>
      </c>
      <c r="AV17" s="19">
        <f t="shared" si="16"/>
        <v>46807</v>
      </c>
      <c r="AW17" s="20">
        <f t="shared" si="17"/>
        <v>0.72165091503368739</v>
      </c>
      <c r="AX17" s="19">
        <f t="shared" si="18"/>
        <v>155503.5</v>
      </c>
      <c r="AY17" s="19">
        <f t="shared" si="18"/>
        <v>114229.5</v>
      </c>
      <c r="AZ17" s="21">
        <f t="shared" si="19"/>
        <v>0.73457832138826462</v>
      </c>
    </row>
    <row r="18" spans="1:52">
      <c r="A18" s="23">
        <v>508</v>
      </c>
      <c r="B18" s="34">
        <v>5</v>
      </c>
      <c r="C18" s="10" t="s">
        <v>72</v>
      </c>
      <c r="D18" s="24"/>
      <c r="E18" s="10" t="s">
        <v>73</v>
      </c>
      <c r="F18" s="19">
        <v>4444</v>
      </c>
      <c r="G18" s="19">
        <v>3102</v>
      </c>
      <c r="H18" s="20">
        <f t="shared" si="0"/>
        <v>0.69801980198019797</v>
      </c>
      <c r="I18" s="19">
        <v>8117</v>
      </c>
      <c r="J18" s="19">
        <v>5742.5</v>
      </c>
      <c r="K18" s="20">
        <f t="shared" si="1"/>
        <v>0.70746581249230012</v>
      </c>
      <c r="L18" s="19">
        <v>0</v>
      </c>
      <c r="M18" s="19">
        <v>0</v>
      </c>
      <c r="N18" s="20" t="str">
        <f t="shared" si="20"/>
        <v>--</v>
      </c>
      <c r="O18" s="19">
        <v>8411.5</v>
      </c>
      <c r="P18" s="19">
        <v>5974</v>
      </c>
      <c r="Q18" s="20">
        <f t="shared" si="2"/>
        <v>0.71021815371812402</v>
      </c>
      <c r="R18" s="19">
        <f t="shared" si="3"/>
        <v>20972.5</v>
      </c>
      <c r="S18" s="19">
        <f t="shared" si="3"/>
        <v>14818.5</v>
      </c>
      <c r="T18" s="21">
        <f t="shared" si="4"/>
        <v>0.7065681249254977</v>
      </c>
      <c r="U18" s="22"/>
      <c r="V18" s="19">
        <v>2802</v>
      </c>
      <c r="W18" s="19">
        <v>2143</v>
      </c>
      <c r="X18" s="20">
        <f t="shared" si="5"/>
        <v>0.76481084939329047</v>
      </c>
      <c r="Y18" s="19">
        <v>12968.5</v>
      </c>
      <c r="Z18" s="19">
        <v>9158</v>
      </c>
      <c r="AA18" s="20">
        <f t="shared" si="6"/>
        <v>0.70617264911130817</v>
      </c>
      <c r="AB18" s="19">
        <v>0</v>
      </c>
      <c r="AC18" s="19">
        <v>0</v>
      </c>
      <c r="AD18" s="20" t="str">
        <f t="shared" si="21"/>
        <v>--</v>
      </c>
      <c r="AE18" s="19">
        <v>11768</v>
      </c>
      <c r="AF18" s="19">
        <v>7605</v>
      </c>
      <c r="AG18" s="20">
        <f t="shared" si="7"/>
        <v>0.64624405166553367</v>
      </c>
      <c r="AH18" s="19">
        <f t="shared" si="8"/>
        <v>27538.5</v>
      </c>
      <c r="AI18" s="19">
        <f t="shared" si="8"/>
        <v>18906</v>
      </c>
      <c r="AJ18" s="21">
        <f t="shared" si="9"/>
        <v>0.68652976741652594</v>
      </c>
      <c r="AK18" s="22"/>
      <c r="AL18" s="19">
        <f t="shared" si="10"/>
        <v>7246</v>
      </c>
      <c r="AM18" s="19">
        <f t="shared" si="10"/>
        <v>5245</v>
      </c>
      <c r="AN18" s="20">
        <f t="shared" si="11"/>
        <v>0.72384764007728397</v>
      </c>
      <c r="AO18" s="19">
        <f t="shared" si="12"/>
        <v>21085.5</v>
      </c>
      <c r="AP18" s="19">
        <f t="shared" si="12"/>
        <v>14900.5</v>
      </c>
      <c r="AQ18" s="20">
        <f t="shared" si="13"/>
        <v>0.70667046074316475</v>
      </c>
      <c r="AR18" s="19">
        <f t="shared" si="14"/>
        <v>0</v>
      </c>
      <c r="AS18" s="19">
        <f t="shared" si="14"/>
        <v>0</v>
      </c>
      <c r="AT18" s="20" t="str">
        <f t="shared" si="15"/>
        <v>--</v>
      </c>
      <c r="AU18" s="19">
        <f t="shared" si="16"/>
        <v>20179.5</v>
      </c>
      <c r="AV18" s="19">
        <f t="shared" si="16"/>
        <v>13579</v>
      </c>
      <c r="AW18" s="20">
        <f t="shared" si="17"/>
        <v>0.67291062712158378</v>
      </c>
      <c r="AX18" s="19">
        <f t="shared" si="18"/>
        <v>48511</v>
      </c>
      <c r="AY18" s="19">
        <f t="shared" si="18"/>
        <v>33724.5</v>
      </c>
      <c r="AZ18" s="21">
        <f t="shared" si="19"/>
        <v>0.69519284286038219</v>
      </c>
    </row>
    <row r="19" spans="1:52">
      <c r="A19" s="23">
        <v>508</v>
      </c>
      <c r="B19" s="34">
        <v>6</v>
      </c>
      <c r="C19" s="10" t="s">
        <v>74</v>
      </c>
      <c r="D19" s="24"/>
      <c r="E19" s="10" t="s">
        <v>75</v>
      </c>
      <c r="F19" s="19">
        <v>13076</v>
      </c>
      <c r="G19" s="19">
        <v>9605</v>
      </c>
      <c r="H19" s="20">
        <f t="shared" si="0"/>
        <v>0.7345518507188743</v>
      </c>
      <c r="I19" s="19">
        <v>25151</v>
      </c>
      <c r="J19" s="19">
        <v>17579</v>
      </c>
      <c r="K19" s="20">
        <f t="shared" si="1"/>
        <v>0.69893841199157092</v>
      </c>
      <c r="L19" s="19">
        <v>0</v>
      </c>
      <c r="M19" s="19">
        <v>0</v>
      </c>
      <c r="N19" s="20" t="str">
        <f t="shared" si="20"/>
        <v>--</v>
      </c>
      <c r="O19" s="19">
        <v>25482</v>
      </c>
      <c r="P19" s="19">
        <v>18925.5</v>
      </c>
      <c r="Q19" s="20">
        <f t="shared" si="2"/>
        <v>0.74270072992700731</v>
      </c>
      <c r="R19" s="19">
        <f t="shared" si="3"/>
        <v>63709</v>
      </c>
      <c r="S19" s="19">
        <f t="shared" si="3"/>
        <v>46109.5</v>
      </c>
      <c r="T19" s="21">
        <f t="shared" si="4"/>
        <v>0.72375174622109906</v>
      </c>
      <c r="U19" s="22"/>
      <c r="V19" s="19">
        <v>13125.5</v>
      </c>
      <c r="W19" s="19">
        <v>9807.5</v>
      </c>
      <c r="X19" s="20">
        <f t="shared" si="5"/>
        <v>0.74720963010932917</v>
      </c>
      <c r="Y19" s="19">
        <v>39439</v>
      </c>
      <c r="Z19" s="19">
        <v>31858.5</v>
      </c>
      <c r="AA19" s="20">
        <f t="shared" si="6"/>
        <v>0.80779177971043892</v>
      </c>
      <c r="AB19" s="19">
        <v>0</v>
      </c>
      <c r="AC19" s="19">
        <v>0</v>
      </c>
      <c r="AD19" s="20" t="str">
        <f t="shared" si="21"/>
        <v>--</v>
      </c>
      <c r="AE19" s="19">
        <v>28930.5</v>
      </c>
      <c r="AF19" s="19">
        <v>22709.5</v>
      </c>
      <c r="AG19" s="20">
        <f t="shared" si="7"/>
        <v>0.78496742192495805</v>
      </c>
      <c r="AH19" s="19">
        <f t="shared" si="8"/>
        <v>81495</v>
      </c>
      <c r="AI19" s="19">
        <f t="shared" si="8"/>
        <v>64375.5</v>
      </c>
      <c r="AJ19" s="21">
        <f t="shared" si="9"/>
        <v>0.78993189766243332</v>
      </c>
      <c r="AK19" s="22"/>
      <c r="AL19" s="19">
        <f t="shared" si="10"/>
        <v>26201.5</v>
      </c>
      <c r="AM19" s="19">
        <f t="shared" si="10"/>
        <v>19412.5</v>
      </c>
      <c r="AN19" s="20">
        <f t="shared" si="11"/>
        <v>0.7408926969829972</v>
      </c>
      <c r="AO19" s="19">
        <f t="shared" si="12"/>
        <v>64590</v>
      </c>
      <c r="AP19" s="19">
        <f t="shared" si="12"/>
        <v>49437.5</v>
      </c>
      <c r="AQ19" s="20">
        <f t="shared" si="13"/>
        <v>0.76540486143365849</v>
      </c>
      <c r="AR19" s="19">
        <f t="shared" si="14"/>
        <v>0</v>
      </c>
      <c r="AS19" s="19">
        <f t="shared" si="14"/>
        <v>0</v>
      </c>
      <c r="AT19" s="20" t="str">
        <f t="shared" si="15"/>
        <v>--</v>
      </c>
      <c r="AU19" s="19">
        <f t="shared" si="16"/>
        <v>54412.5</v>
      </c>
      <c r="AV19" s="19">
        <f t="shared" si="16"/>
        <v>41635</v>
      </c>
      <c r="AW19" s="20">
        <f t="shared" si="17"/>
        <v>0.76517344360211348</v>
      </c>
      <c r="AX19" s="19">
        <f t="shared" si="18"/>
        <v>145204</v>
      </c>
      <c r="AY19" s="19">
        <f t="shared" si="18"/>
        <v>110485</v>
      </c>
      <c r="AZ19" s="21">
        <f t="shared" si="19"/>
        <v>0.76089501666620751</v>
      </c>
    </row>
    <row r="20" spans="1:52">
      <c r="A20" s="23">
        <v>508</v>
      </c>
      <c r="B20" s="34">
        <v>7</v>
      </c>
      <c r="C20" s="10" t="s">
        <v>76</v>
      </c>
      <c r="D20" s="24"/>
      <c r="E20" s="10" t="s">
        <v>77</v>
      </c>
      <c r="F20" s="19">
        <v>16154</v>
      </c>
      <c r="G20" s="19">
        <v>12437</v>
      </c>
      <c r="H20" s="20">
        <f t="shared" si="0"/>
        <v>0.76990219140770089</v>
      </c>
      <c r="I20" s="19">
        <v>32510</v>
      </c>
      <c r="J20" s="19">
        <v>22500</v>
      </c>
      <c r="K20" s="20">
        <f t="shared" si="1"/>
        <v>0.6920947400799754</v>
      </c>
      <c r="L20" s="19">
        <v>0</v>
      </c>
      <c r="M20" s="19">
        <v>0</v>
      </c>
      <c r="N20" s="20" t="str">
        <f t="shared" si="20"/>
        <v>--</v>
      </c>
      <c r="O20" s="19">
        <v>36524.5</v>
      </c>
      <c r="P20" s="19">
        <v>26102</v>
      </c>
      <c r="Q20" s="20">
        <f t="shared" si="2"/>
        <v>0.71464359539487199</v>
      </c>
      <c r="R20" s="19">
        <f t="shared" si="3"/>
        <v>85188.5</v>
      </c>
      <c r="S20" s="19">
        <f t="shared" si="3"/>
        <v>61039</v>
      </c>
      <c r="T20" s="21">
        <f t="shared" si="4"/>
        <v>0.71651690075538366</v>
      </c>
      <c r="U20" s="22"/>
      <c r="V20" s="19">
        <v>13350</v>
      </c>
      <c r="W20" s="19">
        <v>8297</v>
      </c>
      <c r="X20" s="20">
        <f t="shared" si="5"/>
        <v>0.62149812734082399</v>
      </c>
      <c r="Y20" s="19">
        <v>55541.5</v>
      </c>
      <c r="Z20" s="19">
        <v>42537</v>
      </c>
      <c r="AA20" s="20">
        <f t="shared" si="6"/>
        <v>0.7658597625199175</v>
      </c>
      <c r="AB20" s="19">
        <v>0</v>
      </c>
      <c r="AC20" s="19">
        <v>0</v>
      </c>
      <c r="AD20" s="20" t="str">
        <f t="shared" si="21"/>
        <v>--</v>
      </c>
      <c r="AE20" s="19">
        <v>48046</v>
      </c>
      <c r="AF20" s="19">
        <v>36658.5</v>
      </c>
      <c r="AG20" s="20">
        <f t="shared" si="7"/>
        <v>0.76298755359447201</v>
      </c>
      <c r="AH20" s="19">
        <f t="shared" si="8"/>
        <v>116937.5</v>
      </c>
      <c r="AI20" s="19">
        <f t="shared" si="8"/>
        <v>87492.5</v>
      </c>
      <c r="AJ20" s="21">
        <f t="shared" si="9"/>
        <v>0.74819882415820416</v>
      </c>
      <c r="AK20" s="22"/>
      <c r="AL20" s="19">
        <f t="shared" si="10"/>
        <v>29504</v>
      </c>
      <c r="AM20" s="19">
        <f t="shared" si="10"/>
        <v>20734</v>
      </c>
      <c r="AN20" s="20">
        <f t="shared" si="11"/>
        <v>0.70275216919739691</v>
      </c>
      <c r="AO20" s="19">
        <f t="shared" si="12"/>
        <v>88051.5</v>
      </c>
      <c r="AP20" s="19">
        <f t="shared" si="12"/>
        <v>65037</v>
      </c>
      <c r="AQ20" s="20">
        <f t="shared" si="13"/>
        <v>0.73862455494795665</v>
      </c>
      <c r="AR20" s="19">
        <f t="shared" si="14"/>
        <v>0</v>
      </c>
      <c r="AS20" s="19">
        <f t="shared" si="14"/>
        <v>0</v>
      </c>
      <c r="AT20" s="20" t="str">
        <f t="shared" si="15"/>
        <v>--</v>
      </c>
      <c r="AU20" s="19">
        <f t="shared" si="16"/>
        <v>84570.5</v>
      </c>
      <c r="AV20" s="19">
        <f t="shared" si="16"/>
        <v>62760.5</v>
      </c>
      <c r="AW20" s="20">
        <f t="shared" si="17"/>
        <v>0.74210865490921774</v>
      </c>
      <c r="AX20" s="19">
        <f t="shared" si="18"/>
        <v>202126</v>
      </c>
      <c r="AY20" s="19">
        <f t="shared" si="18"/>
        <v>148531.5</v>
      </c>
      <c r="AZ20" s="21">
        <f t="shared" si="19"/>
        <v>0.73484608610470692</v>
      </c>
    </row>
    <row r="21" spans="1:52">
      <c r="A21" s="23">
        <v>502</v>
      </c>
      <c r="B21" s="34">
        <v>1</v>
      </c>
      <c r="C21" s="10" t="s">
        <v>18</v>
      </c>
      <c r="D21" s="18">
        <v>502</v>
      </c>
      <c r="E21" s="10" t="s">
        <v>60</v>
      </c>
      <c r="F21" s="19">
        <v>52135.5</v>
      </c>
      <c r="G21" s="19">
        <v>44532</v>
      </c>
      <c r="H21" s="20">
        <f t="shared" si="0"/>
        <v>0.85415887447132954</v>
      </c>
      <c r="I21" s="19">
        <v>95669</v>
      </c>
      <c r="J21" s="19">
        <v>74973</v>
      </c>
      <c r="K21" s="20">
        <f t="shared" si="1"/>
        <v>0.78367078154888203</v>
      </c>
      <c r="L21" s="19">
        <v>0</v>
      </c>
      <c r="M21" s="19">
        <v>0</v>
      </c>
      <c r="N21" s="20" t="str">
        <f t="shared" si="20"/>
        <v>--</v>
      </c>
      <c r="O21" s="19">
        <v>98207.5</v>
      </c>
      <c r="P21" s="19">
        <v>83299.5</v>
      </c>
      <c r="Q21" s="20">
        <f t="shared" si="2"/>
        <v>0.84819896647404724</v>
      </c>
      <c r="R21" s="19">
        <f t="shared" si="3"/>
        <v>246012</v>
      </c>
      <c r="S21" s="19">
        <f t="shared" si="3"/>
        <v>202804.5</v>
      </c>
      <c r="T21" s="21">
        <f t="shared" si="4"/>
        <v>0.82436832349641476</v>
      </c>
      <c r="U21" s="22"/>
      <c r="V21" s="19">
        <v>12520</v>
      </c>
      <c r="W21" s="19">
        <v>10089</v>
      </c>
      <c r="X21" s="20">
        <f t="shared" si="5"/>
        <v>0.80583067092651761</v>
      </c>
      <c r="Y21" s="19">
        <v>108760.5</v>
      </c>
      <c r="Z21" s="19">
        <v>88340.5</v>
      </c>
      <c r="AA21" s="20">
        <f t="shared" si="6"/>
        <v>0.81224801283554227</v>
      </c>
      <c r="AB21" s="19">
        <v>0</v>
      </c>
      <c r="AC21" s="19">
        <v>0</v>
      </c>
      <c r="AD21" s="20" t="str">
        <f t="shared" si="21"/>
        <v>--</v>
      </c>
      <c r="AE21" s="19">
        <v>84232.5</v>
      </c>
      <c r="AF21" s="19">
        <v>73152.5</v>
      </c>
      <c r="AG21" s="20">
        <f t="shared" si="7"/>
        <v>0.86845932389517111</v>
      </c>
      <c r="AH21" s="19">
        <f t="shared" si="8"/>
        <v>205513</v>
      </c>
      <c r="AI21" s="19">
        <f t="shared" si="8"/>
        <v>171582</v>
      </c>
      <c r="AJ21" s="21">
        <f t="shared" si="9"/>
        <v>0.83489608929848724</v>
      </c>
      <c r="AK21" s="22"/>
      <c r="AL21" s="19">
        <f t="shared" si="10"/>
        <v>64655.5</v>
      </c>
      <c r="AM21" s="19">
        <f t="shared" si="10"/>
        <v>54621</v>
      </c>
      <c r="AN21" s="20">
        <f t="shared" si="11"/>
        <v>0.84480051967736702</v>
      </c>
      <c r="AO21" s="19">
        <f t="shared" si="12"/>
        <v>204429.5</v>
      </c>
      <c r="AP21" s="19">
        <f t="shared" si="12"/>
        <v>163313.5</v>
      </c>
      <c r="AQ21" s="20">
        <f t="shared" si="13"/>
        <v>0.79887442859274227</v>
      </c>
      <c r="AR21" s="19">
        <f t="shared" si="14"/>
        <v>0</v>
      </c>
      <c r="AS21" s="19">
        <f t="shared" si="14"/>
        <v>0</v>
      </c>
      <c r="AT21" s="20" t="str">
        <f t="shared" si="15"/>
        <v>--</v>
      </c>
      <c r="AU21" s="19">
        <f t="shared" si="16"/>
        <v>182440</v>
      </c>
      <c r="AV21" s="19">
        <f t="shared" si="16"/>
        <v>156452</v>
      </c>
      <c r="AW21" s="20">
        <f t="shared" si="17"/>
        <v>0.85755316816487615</v>
      </c>
      <c r="AX21" s="19">
        <f t="shared" si="18"/>
        <v>451525</v>
      </c>
      <c r="AY21" s="19">
        <f t="shared" si="18"/>
        <v>374386.5</v>
      </c>
      <c r="AZ21" s="21">
        <f t="shared" si="19"/>
        <v>0.82916006865622061</v>
      </c>
    </row>
    <row r="22" spans="1:52">
      <c r="A22" s="23">
        <v>532</v>
      </c>
      <c r="B22" s="34">
        <v>1</v>
      </c>
      <c r="C22" s="10" t="s">
        <v>30</v>
      </c>
      <c r="D22" s="18">
        <v>532</v>
      </c>
      <c r="E22" s="10" t="s">
        <v>92</v>
      </c>
      <c r="F22" s="19">
        <v>29663</v>
      </c>
      <c r="G22" s="19">
        <v>24902</v>
      </c>
      <c r="H22" s="20">
        <f t="shared" si="0"/>
        <v>0.8394970164851836</v>
      </c>
      <c r="I22" s="19">
        <v>62402.5</v>
      </c>
      <c r="J22" s="19">
        <v>46242</v>
      </c>
      <c r="K22" s="20">
        <f t="shared" si="1"/>
        <v>0.74102800368574973</v>
      </c>
      <c r="L22" s="19">
        <v>0</v>
      </c>
      <c r="M22" s="19">
        <v>0</v>
      </c>
      <c r="N22" s="20" t="str">
        <f t="shared" si="20"/>
        <v>--</v>
      </c>
      <c r="O22" s="19">
        <v>67031.649999999994</v>
      </c>
      <c r="P22" s="19">
        <v>48469.95</v>
      </c>
      <c r="Q22" s="20">
        <f t="shared" si="2"/>
        <v>0.72309051022912307</v>
      </c>
      <c r="R22" s="19">
        <f t="shared" si="3"/>
        <v>159097.15</v>
      </c>
      <c r="S22" s="19">
        <f t="shared" si="3"/>
        <v>119613.95</v>
      </c>
      <c r="T22" s="21">
        <f t="shared" si="4"/>
        <v>0.75182962108372153</v>
      </c>
      <c r="U22" s="22"/>
      <c r="V22" s="19">
        <v>4142</v>
      </c>
      <c r="W22" s="19">
        <v>3338</v>
      </c>
      <c r="X22" s="20">
        <f t="shared" si="5"/>
        <v>0.80589087397392567</v>
      </c>
      <c r="Y22" s="19">
        <v>53672</v>
      </c>
      <c r="Z22" s="19">
        <v>41490.5</v>
      </c>
      <c r="AA22" s="20">
        <f t="shared" si="6"/>
        <v>0.77303808317185874</v>
      </c>
      <c r="AB22" s="19">
        <v>0</v>
      </c>
      <c r="AC22" s="19">
        <v>0</v>
      </c>
      <c r="AD22" s="20" t="str">
        <f t="shared" si="21"/>
        <v>--</v>
      </c>
      <c r="AE22" s="19">
        <v>47151.1</v>
      </c>
      <c r="AF22" s="19">
        <v>36584</v>
      </c>
      <c r="AG22" s="20">
        <f t="shared" si="7"/>
        <v>0.77588857948170886</v>
      </c>
      <c r="AH22" s="19">
        <f t="shared" si="8"/>
        <v>104965.1</v>
      </c>
      <c r="AI22" s="19">
        <f t="shared" si="8"/>
        <v>81412.5</v>
      </c>
      <c r="AJ22" s="21">
        <f t="shared" si="9"/>
        <v>0.77561494249040863</v>
      </c>
      <c r="AK22" s="22"/>
      <c r="AL22" s="19">
        <f t="shared" si="10"/>
        <v>33805</v>
      </c>
      <c r="AM22" s="19">
        <f t="shared" si="10"/>
        <v>28240</v>
      </c>
      <c r="AN22" s="20">
        <f t="shared" si="11"/>
        <v>0.8353793817482621</v>
      </c>
      <c r="AO22" s="19">
        <f t="shared" si="12"/>
        <v>116074.5</v>
      </c>
      <c r="AP22" s="19">
        <f t="shared" si="12"/>
        <v>87732.5</v>
      </c>
      <c r="AQ22" s="20">
        <f t="shared" si="13"/>
        <v>0.75582923036498106</v>
      </c>
      <c r="AR22" s="19">
        <f t="shared" si="14"/>
        <v>0</v>
      </c>
      <c r="AS22" s="19">
        <f t="shared" si="14"/>
        <v>0</v>
      </c>
      <c r="AT22" s="20" t="str">
        <f t="shared" si="15"/>
        <v>--</v>
      </c>
      <c r="AU22" s="19">
        <f t="shared" si="16"/>
        <v>114182.75</v>
      </c>
      <c r="AV22" s="19">
        <f t="shared" si="16"/>
        <v>85053.95</v>
      </c>
      <c r="AW22" s="20">
        <f t="shared" si="17"/>
        <v>0.74489316468555888</v>
      </c>
      <c r="AX22" s="19">
        <f t="shared" si="18"/>
        <v>264062.25</v>
      </c>
      <c r="AY22" s="19">
        <f t="shared" si="18"/>
        <v>201026.45</v>
      </c>
      <c r="AZ22" s="21">
        <f t="shared" si="19"/>
        <v>0.76128431837568611</v>
      </c>
    </row>
    <row r="23" spans="1:52">
      <c r="A23" s="23">
        <v>507</v>
      </c>
      <c r="B23" s="34">
        <v>1</v>
      </c>
      <c r="C23" s="10" t="s">
        <v>17</v>
      </c>
      <c r="D23" s="18">
        <v>507</v>
      </c>
      <c r="E23" s="10" t="s">
        <v>62</v>
      </c>
      <c r="F23" s="19">
        <v>3873</v>
      </c>
      <c r="G23" s="19">
        <v>3580</v>
      </c>
      <c r="H23" s="20">
        <f t="shared" si="0"/>
        <v>0.92434805060676484</v>
      </c>
      <c r="I23" s="19">
        <v>10222</v>
      </c>
      <c r="J23" s="19">
        <v>9038.5</v>
      </c>
      <c r="K23" s="20">
        <f t="shared" si="1"/>
        <v>0.8842203091371551</v>
      </c>
      <c r="L23" s="19">
        <v>0</v>
      </c>
      <c r="M23" s="19">
        <v>0</v>
      </c>
      <c r="N23" s="20" t="str">
        <f t="shared" si="20"/>
        <v>--</v>
      </c>
      <c r="O23" s="19">
        <v>8898.5</v>
      </c>
      <c r="P23" s="19">
        <v>7331</v>
      </c>
      <c r="Q23" s="20">
        <f t="shared" si="2"/>
        <v>0.82384671573860768</v>
      </c>
      <c r="R23" s="19">
        <f t="shared" si="3"/>
        <v>22993.5</v>
      </c>
      <c r="S23" s="19">
        <f t="shared" si="3"/>
        <v>19949.5</v>
      </c>
      <c r="T23" s="21">
        <f t="shared" si="4"/>
        <v>0.8676147606932394</v>
      </c>
      <c r="U23" s="22"/>
      <c r="V23" s="19">
        <v>1006</v>
      </c>
      <c r="W23" s="19">
        <v>944</v>
      </c>
      <c r="X23" s="20">
        <f t="shared" si="5"/>
        <v>0.93836978131212723</v>
      </c>
      <c r="Y23" s="19">
        <v>12923</v>
      </c>
      <c r="Z23" s="19">
        <v>11102</v>
      </c>
      <c r="AA23" s="20">
        <f t="shared" si="6"/>
        <v>0.85908844695504138</v>
      </c>
      <c r="AB23" s="19">
        <v>0</v>
      </c>
      <c r="AC23" s="19">
        <v>0</v>
      </c>
      <c r="AD23" s="20" t="str">
        <f t="shared" si="21"/>
        <v>--</v>
      </c>
      <c r="AE23" s="19">
        <v>11874.5</v>
      </c>
      <c r="AF23" s="19">
        <v>9890.5</v>
      </c>
      <c r="AG23" s="20">
        <f t="shared" si="7"/>
        <v>0.83291928081182365</v>
      </c>
      <c r="AH23" s="19">
        <f t="shared" si="8"/>
        <v>25803.5</v>
      </c>
      <c r="AI23" s="19">
        <f t="shared" si="8"/>
        <v>21936.5</v>
      </c>
      <c r="AJ23" s="21">
        <f t="shared" si="9"/>
        <v>0.85013660937469726</v>
      </c>
      <c r="AK23" s="22"/>
      <c r="AL23" s="19">
        <f t="shared" si="10"/>
        <v>4879</v>
      </c>
      <c r="AM23" s="19">
        <f t="shared" si="10"/>
        <v>4524</v>
      </c>
      <c r="AN23" s="20">
        <f t="shared" si="11"/>
        <v>0.92723918835827013</v>
      </c>
      <c r="AO23" s="19">
        <f t="shared" si="12"/>
        <v>23145</v>
      </c>
      <c r="AP23" s="19">
        <f t="shared" si="12"/>
        <v>20140.5</v>
      </c>
      <c r="AQ23" s="20">
        <f t="shared" si="13"/>
        <v>0.8701879455605962</v>
      </c>
      <c r="AR23" s="19">
        <f t="shared" si="14"/>
        <v>0</v>
      </c>
      <c r="AS23" s="19">
        <f t="shared" si="14"/>
        <v>0</v>
      </c>
      <c r="AT23" s="20" t="str">
        <f t="shared" si="15"/>
        <v>--</v>
      </c>
      <c r="AU23" s="19">
        <f t="shared" si="16"/>
        <v>20773</v>
      </c>
      <c r="AV23" s="19">
        <f t="shared" si="16"/>
        <v>17221.5</v>
      </c>
      <c r="AW23" s="20">
        <f t="shared" si="17"/>
        <v>0.829032879218216</v>
      </c>
      <c r="AX23" s="19">
        <f t="shared" si="18"/>
        <v>48797</v>
      </c>
      <c r="AY23" s="19">
        <f t="shared" si="18"/>
        <v>41886</v>
      </c>
      <c r="AZ23" s="21">
        <f t="shared" si="19"/>
        <v>0.85837244092874565</v>
      </c>
    </row>
    <row r="24" spans="1:52">
      <c r="A24" s="23">
        <v>509</v>
      </c>
      <c r="B24" s="34">
        <v>1</v>
      </c>
      <c r="C24" s="10" t="s">
        <v>19</v>
      </c>
      <c r="D24" s="18">
        <v>509</v>
      </c>
      <c r="E24" s="10" t="s">
        <v>19</v>
      </c>
      <c r="F24" s="19">
        <v>20015.5</v>
      </c>
      <c r="G24" s="19">
        <v>14987.5</v>
      </c>
      <c r="H24" s="20">
        <f t="shared" si="0"/>
        <v>0.7487946841198071</v>
      </c>
      <c r="I24" s="19">
        <v>44186.5</v>
      </c>
      <c r="J24" s="19">
        <v>31124</v>
      </c>
      <c r="K24" s="20">
        <f t="shared" si="1"/>
        <v>0.70437803401491406</v>
      </c>
      <c r="L24" s="19">
        <v>0</v>
      </c>
      <c r="M24" s="19">
        <v>0</v>
      </c>
      <c r="N24" s="20" t="str">
        <f t="shared" si="20"/>
        <v>--</v>
      </c>
      <c r="O24" s="19">
        <v>41718</v>
      </c>
      <c r="P24" s="19">
        <v>27823</v>
      </c>
      <c r="Q24" s="20">
        <f t="shared" si="2"/>
        <v>0.66693034181887911</v>
      </c>
      <c r="R24" s="19">
        <f t="shared" si="3"/>
        <v>105920</v>
      </c>
      <c r="S24" s="19">
        <f t="shared" si="3"/>
        <v>73934.5</v>
      </c>
      <c r="T24" s="21">
        <f t="shared" si="4"/>
        <v>0.69802209214501509</v>
      </c>
      <c r="U24" s="22"/>
      <c r="V24" s="19">
        <v>4495</v>
      </c>
      <c r="W24" s="19">
        <v>3099</v>
      </c>
      <c r="X24" s="20">
        <f t="shared" si="5"/>
        <v>0.68943270300333703</v>
      </c>
      <c r="Y24" s="19">
        <v>45748</v>
      </c>
      <c r="Z24" s="19">
        <v>37103.5</v>
      </c>
      <c r="AA24" s="20">
        <f t="shared" si="6"/>
        <v>0.81104091982163151</v>
      </c>
      <c r="AB24" s="19">
        <v>0</v>
      </c>
      <c r="AC24" s="19">
        <v>0</v>
      </c>
      <c r="AD24" s="20" t="str">
        <f t="shared" si="21"/>
        <v>--</v>
      </c>
      <c r="AE24" s="19">
        <v>39900.5</v>
      </c>
      <c r="AF24" s="19">
        <v>31509.5</v>
      </c>
      <c r="AG24" s="20">
        <f t="shared" si="7"/>
        <v>0.78970188343504466</v>
      </c>
      <c r="AH24" s="19">
        <f t="shared" si="8"/>
        <v>90143.5</v>
      </c>
      <c r="AI24" s="19">
        <f t="shared" si="8"/>
        <v>71712</v>
      </c>
      <c r="AJ24" s="21">
        <f t="shared" si="9"/>
        <v>0.7955315691092536</v>
      </c>
      <c r="AK24" s="22"/>
      <c r="AL24" s="19">
        <f t="shared" si="10"/>
        <v>24510.5</v>
      </c>
      <c r="AM24" s="19">
        <f t="shared" si="10"/>
        <v>18086.5</v>
      </c>
      <c r="AN24" s="20">
        <f t="shared" si="11"/>
        <v>0.73790824340588723</v>
      </c>
      <c r="AO24" s="19">
        <f t="shared" si="12"/>
        <v>89934.5</v>
      </c>
      <c r="AP24" s="19">
        <f t="shared" si="12"/>
        <v>68227.5</v>
      </c>
      <c r="AQ24" s="20">
        <f t="shared" si="13"/>
        <v>0.75863545135626487</v>
      </c>
      <c r="AR24" s="19">
        <f t="shared" si="14"/>
        <v>0</v>
      </c>
      <c r="AS24" s="19">
        <f t="shared" si="14"/>
        <v>0</v>
      </c>
      <c r="AT24" s="20" t="str">
        <f t="shared" si="15"/>
        <v>--</v>
      </c>
      <c r="AU24" s="19">
        <f t="shared" si="16"/>
        <v>81618.5</v>
      </c>
      <c r="AV24" s="19">
        <f t="shared" si="16"/>
        <v>59332.5</v>
      </c>
      <c r="AW24" s="20">
        <f t="shared" si="17"/>
        <v>0.72694915981058217</v>
      </c>
      <c r="AX24" s="19">
        <f t="shared" si="18"/>
        <v>196063.5</v>
      </c>
      <c r="AY24" s="19">
        <f t="shared" si="18"/>
        <v>145646.5</v>
      </c>
      <c r="AZ24" s="21">
        <f t="shared" si="19"/>
        <v>0.74285371831064939</v>
      </c>
    </row>
    <row r="25" spans="1:52">
      <c r="A25" s="23">
        <v>512</v>
      </c>
      <c r="B25" s="34">
        <v>1</v>
      </c>
      <c r="C25" s="10" t="s">
        <v>20</v>
      </c>
      <c r="D25" s="18">
        <v>512</v>
      </c>
      <c r="E25" s="10" t="s">
        <v>20</v>
      </c>
      <c r="F25" s="19">
        <v>27773</v>
      </c>
      <c r="G25" s="19">
        <v>23142</v>
      </c>
      <c r="H25" s="20">
        <f t="shared" si="0"/>
        <v>0.83325531991502544</v>
      </c>
      <c r="I25" s="19">
        <v>57179</v>
      </c>
      <c r="J25" s="19">
        <v>43791</v>
      </c>
      <c r="K25" s="20">
        <f t="shared" si="1"/>
        <v>0.76585809475506739</v>
      </c>
      <c r="L25" s="19">
        <v>0</v>
      </c>
      <c r="M25" s="19">
        <v>0</v>
      </c>
      <c r="N25" s="20" t="str">
        <f t="shared" si="20"/>
        <v>--</v>
      </c>
      <c r="O25" s="19">
        <v>67551.5</v>
      </c>
      <c r="P25" s="19">
        <v>51801.5</v>
      </c>
      <c r="Q25" s="20">
        <f t="shared" si="2"/>
        <v>0.76684455563533005</v>
      </c>
      <c r="R25" s="19">
        <f t="shared" si="3"/>
        <v>152503.5</v>
      </c>
      <c r="S25" s="19">
        <f t="shared" si="3"/>
        <v>118734.5</v>
      </c>
      <c r="T25" s="21">
        <f t="shared" si="4"/>
        <v>0.77856901644880283</v>
      </c>
      <c r="U25" s="22"/>
      <c r="V25" s="19">
        <v>3769</v>
      </c>
      <c r="W25" s="19">
        <v>3015</v>
      </c>
      <c r="X25" s="20">
        <f t="shared" si="5"/>
        <v>0.79994693552666485</v>
      </c>
      <c r="Y25" s="19">
        <v>62570.5</v>
      </c>
      <c r="Z25" s="19">
        <v>48952.5</v>
      </c>
      <c r="AA25" s="20">
        <f t="shared" si="6"/>
        <v>0.78235750073916621</v>
      </c>
      <c r="AB25" s="19">
        <v>0</v>
      </c>
      <c r="AC25" s="19">
        <v>0</v>
      </c>
      <c r="AD25" s="20" t="str">
        <f t="shared" si="21"/>
        <v>--</v>
      </c>
      <c r="AE25" s="19">
        <v>55391</v>
      </c>
      <c r="AF25" s="19">
        <v>43254</v>
      </c>
      <c r="AG25" s="20">
        <f t="shared" si="7"/>
        <v>0.780884981314654</v>
      </c>
      <c r="AH25" s="19">
        <f t="shared" si="8"/>
        <v>121730.5</v>
      </c>
      <c r="AI25" s="19">
        <f t="shared" si="8"/>
        <v>95221.5</v>
      </c>
      <c r="AJ25" s="21">
        <f t="shared" si="9"/>
        <v>0.78223206180866756</v>
      </c>
      <c r="AK25" s="22"/>
      <c r="AL25" s="19">
        <f t="shared" si="10"/>
        <v>31542</v>
      </c>
      <c r="AM25" s="19">
        <f t="shared" si="10"/>
        <v>26157</v>
      </c>
      <c r="AN25" s="20">
        <f t="shared" si="11"/>
        <v>0.8292752520448925</v>
      </c>
      <c r="AO25" s="19">
        <f t="shared" si="12"/>
        <v>119749.5</v>
      </c>
      <c r="AP25" s="19">
        <f t="shared" si="12"/>
        <v>92743.5</v>
      </c>
      <c r="AQ25" s="20">
        <f t="shared" si="13"/>
        <v>0.77447922538298697</v>
      </c>
      <c r="AR25" s="19">
        <f t="shared" si="14"/>
        <v>0</v>
      </c>
      <c r="AS25" s="19">
        <f t="shared" si="14"/>
        <v>0</v>
      </c>
      <c r="AT25" s="20" t="str">
        <f t="shared" si="15"/>
        <v>--</v>
      </c>
      <c r="AU25" s="19">
        <f t="shared" si="16"/>
        <v>122942.5</v>
      </c>
      <c r="AV25" s="19">
        <f t="shared" si="16"/>
        <v>95055.5</v>
      </c>
      <c r="AW25" s="20">
        <f t="shared" si="17"/>
        <v>0.77317038452935316</v>
      </c>
      <c r="AX25" s="19">
        <f t="shared" si="18"/>
        <v>274234</v>
      </c>
      <c r="AY25" s="19">
        <f t="shared" si="18"/>
        <v>213956</v>
      </c>
      <c r="AZ25" s="21">
        <f t="shared" si="19"/>
        <v>0.78019501593529617</v>
      </c>
    </row>
    <row r="26" spans="1:52">
      <c r="A26" s="23">
        <v>540</v>
      </c>
      <c r="B26" s="34">
        <v>1</v>
      </c>
      <c r="C26" s="10" t="s">
        <v>21</v>
      </c>
      <c r="D26" s="18">
        <v>540</v>
      </c>
      <c r="E26" s="10" t="s">
        <v>21</v>
      </c>
      <c r="F26" s="19">
        <v>9095</v>
      </c>
      <c r="G26" s="19">
        <v>7591</v>
      </c>
      <c r="H26" s="20">
        <f t="shared" si="0"/>
        <v>0.83463441451346898</v>
      </c>
      <c r="I26" s="19">
        <v>20581.5</v>
      </c>
      <c r="J26" s="19">
        <v>14913.5</v>
      </c>
      <c r="K26" s="20">
        <f t="shared" si="1"/>
        <v>0.72460705002064962</v>
      </c>
      <c r="L26" s="19">
        <v>0</v>
      </c>
      <c r="M26" s="19">
        <v>0</v>
      </c>
      <c r="N26" s="20" t="str">
        <f t="shared" si="20"/>
        <v>--</v>
      </c>
      <c r="O26" s="19">
        <v>21779</v>
      </c>
      <c r="P26" s="19">
        <v>16524.5</v>
      </c>
      <c r="Q26" s="20">
        <f t="shared" si="2"/>
        <v>0.75873547913127326</v>
      </c>
      <c r="R26" s="19">
        <f t="shared" si="3"/>
        <v>51455.5</v>
      </c>
      <c r="S26" s="19">
        <f t="shared" si="3"/>
        <v>39029</v>
      </c>
      <c r="T26" s="21">
        <f t="shared" si="4"/>
        <v>0.75850006316137242</v>
      </c>
      <c r="U26" s="22"/>
      <c r="V26" s="19">
        <v>1034</v>
      </c>
      <c r="W26" s="19">
        <v>781</v>
      </c>
      <c r="X26" s="20">
        <f t="shared" si="5"/>
        <v>0.75531914893617025</v>
      </c>
      <c r="Y26" s="19">
        <v>25435</v>
      </c>
      <c r="Z26" s="19">
        <v>19013.5</v>
      </c>
      <c r="AA26" s="20">
        <f t="shared" si="6"/>
        <v>0.74753292706899943</v>
      </c>
      <c r="AB26" s="19">
        <v>0</v>
      </c>
      <c r="AC26" s="19">
        <v>0</v>
      </c>
      <c r="AD26" s="20" t="str">
        <f t="shared" si="21"/>
        <v>--</v>
      </c>
      <c r="AE26" s="19">
        <v>21477</v>
      </c>
      <c r="AF26" s="19">
        <v>16041</v>
      </c>
      <c r="AG26" s="20">
        <f t="shared" si="7"/>
        <v>0.74689202402570187</v>
      </c>
      <c r="AH26" s="19">
        <f t="shared" si="8"/>
        <v>47946</v>
      </c>
      <c r="AI26" s="19">
        <f t="shared" si="8"/>
        <v>35835.5</v>
      </c>
      <c r="AJ26" s="21">
        <f t="shared" si="9"/>
        <v>0.74741375714345304</v>
      </c>
      <c r="AK26" s="22"/>
      <c r="AL26" s="19">
        <f t="shared" si="10"/>
        <v>10129</v>
      </c>
      <c r="AM26" s="19">
        <f t="shared" si="10"/>
        <v>8372</v>
      </c>
      <c r="AN26" s="20">
        <f t="shared" si="11"/>
        <v>0.82653766413268837</v>
      </c>
      <c r="AO26" s="19">
        <f t="shared" si="12"/>
        <v>46016.5</v>
      </c>
      <c r="AP26" s="19">
        <f t="shared" si="12"/>
        <v>33927</v>
      </c>
      <c r="AQ26" s="20">
        <f t="shared" si="13"/>
        <v>0.73727901948214225</v>
      </c>
      <c r="AR26" s="19">
        <f t="shared" si="14"/>
        <v>0</v>
      </c>
      <c r="AS26" s="19">
        <f t="shared" si="14"/>
        <v>0</v>
      </c>
      <c r="AT26" s="20" t="str">
        <f t="shared" si="15"/>
        <v>--</v>
      </c>
      <c r="AU26" s="19">
        <f t="shared" si="16"/>
        <v>43256</v>
      </c>
      <c r="AV26" s="19">
        <f t="shared" si="16"/>
        <v>32565.5</v>
      </c>
      <c r="AW26" s="20">
        <f t="shared" si="17"/>
        <v>0.7528550952469022</v>
      </c>
      <c r="AX26" s="19">
        <f t="shared" si="18"/>
        <v>99401.5</v>
      </c>
      <c r="AY26" s="19">
        <f t="shared" si="18"/>
        <v>74864.5</v>
      </c>
      <c r="AZ26" s="21">
        <f t="shared" si="19"/>
        <v>0.75315261842125114</v>
      </c>
    </row>
    <row r="27" spans="1:52">
      <c r="A27" s="23">
        <v>519</v>
      </c>
      <c r="B27" s="34">
        <v>1</v>
      </c>
      <c r="C27" s="10" t="s">
        <v>22</v>
      </c>
      <c r="D27" s="18">
        <v>519</v>
      </c>
      <c r="E27" s="10" t="s">
        <v>22</v>
      </c>
      <c r="F27" s="19">
        <v>2424.5</v>
      </c>
      <c r="G27" s="19">
        <v>2203.5</v>
      </c>
      <c r="H27" s="20">
        <f t="shared" si="0"/>
        <v>0.90884718498659522</v>
      </c>
      <c r="I27" s="19">
        <v>5553.5</v>
      </c>
      <c r="J27" s="19">
        <v>4642.5</v>
      </c>
      <c r="K27" s="20">
        <f t="shared" si="1"/>
        <v>0.83595930494282888</v>
      </c>
      <c r="L27" s="19">
        <v>0</v>
      </c>
      <c r="M27" s="19">
        <v>0</v>
      </c>
      <c r="N27" s="20" t="str">
        <f t="shared" si="20"/>
        <v>--</v>
      </c>
      <c r="O27" s="19">
        <v>7338.5</v>
      </c>
      <c r="P27" s="19">
        <v>6693</v>
      </c>
      <c r="Q27" s="20">
        <f t="shared" si="2"/>
        <v>0.91203924507733192</v>
      </c>
      <c r="R27" s="19">
        <f t="shared" si="3"/>
        <v>15316.5</v>
      </c>
      <c r="S27" s="19">
        <f t="shared" si="3"/>
        <v>13539</v>
      </c>
      <c r="T27" s="21">
        <f t="shared" si="4"/>
        <v>0.88394868279306626</v>
      </c>
      <c r="U27" s="22"/>
      <c r="V27" s="19">
        <v>399</v>
      </c>
      <c r="W27" s="19">
        <v>362</v>
      </c>
      <c r="X27" s="20">
        <f t="shared" si="5"/>
        <v>0.90726817042606511</v>
      </c>
      <c r="Y27" s="19">
        <v>10084.5</v>
      </c>
      <c r="Z27" s="19">
        <v>8470.5</v>
      </c>
      <c r="AA27" s="20">
        <f t="shared" si="6"/>
        <v>0.83995240220139822</v>
      </c>
      <c r="AB27" s="19">
        <v>0</v>
      </c>
      <c r="AC27" s="19">
        <v>0</v>
      </c>
      <c r="AD27" s="20" t="str">
        <f t="shared" si="21"/>
        <v>--</v>
      </c>
      <c r="AE27" s="19">
        <v>9005</v>
      </c>
      <c r="AF27" s="19">
        <v>7871</v>
      </c>
      <c r="AG27" s="20">
        <f t="shared" si="7"/>
        <v>0.87406996113270408</v>
      </c>
      <c r="AH27" s="19">
        <f t="shared" si="8"/>
        <v>19488.5</v>
      </c>
      <c r="AI27" s="19">
        <f t="shared" si="8"/>
        <v>16703.5</v>
      </c>
      <c r="AJ27" s="21">
        <f t="shared" si="9"/>
        <v>0.85709520999563849</v>
      </c>
      <c r="AK27" s="22"/>
      <c r="AL27" s="19">
        <f t="shared" si="10"/>
        <v>2823.5</v>
      </c>
      <c r="AM27" s="19">
        <f t="shared" si="10"/>
        <v>2565.5</v>
      </c>
      <c r="AN27" s="20">
        <f t="shared" si="11"/>
        <v>0.90862404816716846</v>
      </c>
      <c r="AO27" s="19">
        <f t="shared" si="12"/>
        <v>15638</v>
      </c>
      <c r="AP27" s="19">
        <f t="shared" si="12"/>
        <v>13113</v>
      </c>
      <c r="AQ27" s="20">
        <f t="shared" si="13"/>
        <v>0.83853433942959454</v>
      </c>
      <c r="AR27" s="19">
        <f t="shared" si="14"/>
        <v>0</v>
      </c>
      <c r="AS27" s="19">
        <f t="shared" si="14"/>
        <v>0</v>
      </c>
      <c r="AT27" s="20" t="str">
        <f t="shared" si="15"/>
        <v>--</v>
      </c>
      <c r="AU27" s="19">
        <f t="shared" si="16"/>
        <v>16343.5</v>
      </c>
      <c r="AV27" s="19">
        <f t="shared" si="16"/>
        <v>14564</v>
      </c>
      <c r="AW27" s="20">
        <f t="shared" si="17"/>
        <v>0.8911187934041056</v>
      </c>
      <c r="AX27" s="19">
        <f t="shared" si="18"/>
        <v>34805</v>
      </c>
      <c r="AY27" s="19">
        <f t="shared" si="18"/>
        <v>30242.5</v>
      </c>
      <c r="AZ27" s="21">
        <f t="shared" si="19"/>
        <v>0.86891251257003299</v>
      </c>
    </row>
    <row r="28" spans="1:52">
      <c r="A28" s="23">
        <v>514</v>
      </c>
      <c r="B28" s="34">
        <v>1</v>
      </c>
      <c r="C28" s="10" t="s">
        <v>23</v>
      </c>
      <c r="D28" s="18">
        <v>514</v>
      </c>
      <c r="E28" s="10" t="s">
        <v>23</v>
      </c>
      <c r="F28" s="19">
        <v>14357</v>
      </c>
      <c r="G28" s="19">
        <v>12357</v>
      </c>
      <c r="H28" s="20">
        <f t="shared" si="0"/>
        <v>0.86069513129483877</v>
      </c>
      <c r="I28" s="19">
        <v>34652</v>
      </c>
      <c r="J28" s="19">
        <v>27992</v>
      </c>
      <c r="K28" s="20">
        <f t="shared" si="1"/>
        <v>0.80780330139674472</v>
      </c>
      <c r="L28" s="19">
        <v>0</v>
      </c>
      <c r="M28" s="19">
        <v>0</v>
      </c>
      <c r="N28" s="20" t="str">
        <f t="shared" si="20"/>
        <v>--</v>
      </c>
      <c r="O28" s="19">
        <v>33221.5</v>
      </c>
      <c r="P28" s="19">
        <v>26331</v>
      </c>
      <c r="Q28" s="20">
        <f t="shared" si="2"/>
        <v>0.79258913655313579</v>
      </c>
      <c r="R28" s="19">
        <f t="shared" si="3"/>
        <v>82230.5</v>
      </c>
      <c r="S28" s="19">
        <f t="shared" si="3"/>
        <v>66680</v>
      </c>
      <c r="T28" s="21">
        <f t="shared" si="4"/>
        <v>0.81089133593982765</v>
      </c>
      <c r="U28" s="22"/>
      <c r="V28" s="19">
        <v>2254.5</v>
      </c>
      <c r="W28" s="19">
        <v>1963.5</v>
      </c>
      <c r="X28" s="20">
        <f t="shared" si="5"/>
        <v>0.87092481703260149</v>
      </c>
      <c r="Y28" s="19">
        <v>38986</v>
      </c>
      <c r="Z28" s="19">
        <v>32379.5</v>
      </c>
      <c r="AA28" s="20">
        <f t="shared" si="6"/>
        <v>0.83054173292976963</v>
      </c>
      <c r="AB28" s="19">
        <v>0</v>
      </c>
      <c r="AC28" s="19">
        <v>0</v>
      </c>
      <c r="AD28" s="20" t="str">
        <f t="shared" si="21"/>
        <v>--</v>
      </c>
      <c r="AE28" s="19">
        <v>34091</v>
      </c>
      <c r="AF28" s="19">
        <v>28645.5</v>
      </c>
      <c r="AG28" s="20">
        <f t="shared" si="7"/>
        <v>0.84026575929130853</v>
      </c>
      <c r="AH28" s="19">
        <f t="shared" si="8"/>
        <v>75331.5</v>
      </c>
      <c r="AI28" s="19">
        <f t="shared" si="8"/>
        <v>62988.5</v>
      </c>
      <c r="AJ28" s="21">
        <f t="shared" si="9"/>
        <v>0.8361508797780477</v>
      </c>
      <c r="AK28" s="22"/>
      <c r="AL28" s="19">
        <f t="shared" si="10"/>
        <v>16611.5</v>
      </c>
      <c r="AM28" s="19">
        <f t="shared" si="10"/>
        <v>14320.5</v>
      </c>
      <c r="AN28" s="20">
        <f t="shared" si="11"/>
        <v>0.86208349637299464</v>
      </c>
      <c r="AO28" s="19">
        <f t="shared" si="12"/>
        <v>73638</v>
      </c>
      <c r="AP28" s="19">
        <f t="shared" si="12"/>
        <v>60371.5</v>
      </c>
      <c r="AQ28" s="20">
        <f t="shared" si="13"/>
        <v>0.81984165783970231</v>
      </c>
      <c r="AR28" s="19">
        <f t="shared" si="14"/>
        <v>0</v>
      </c>
      <c r="AS28" s="19">
        <f t="shared" si="14"/>
        <v>0</v>
      </c>
      <c r="AT28" s="20" t="str">
        <f t="shared" si="15"/>
        <v>--</v>
      </c>
      <c r="AU28" s="19">
        <f t="shared" si="16"/>
        <v>67312.5</v>
      </c>
      <c r="AV28" s="19">
        <f t="shared" si="16"/>
        <v>54976.5</v>
      </c>
      <c r="AW28" s="20">
        <f t="shared" si="17"/>
        <v>0.81673537604456825</v>
      </c>
      <c r="AX28" s="19">
        <f t="shared" si="18"/>
        <v>157562</v>
      </c>
      <c r="AY28" s="19">
        <f t="shared" si="18"/>
        <v>129668.5</v>
      </c>
      <c r="AZ28" s="21">
        <f t="shared" si="19"/>
        <v>0.82296810144578003</v>
      </c>
    </row>
    <row r="29" spans="1:52">
      <c r="A29" s="23">
        <v>529</v>
      </c>
      <c r="B29" s="34">
        <v>0</v>
      </c>
      <c r="C29" s="10" t="s">
        <v>82</v>
      </c>
      <c r="D29" s="18">
        <v>529</v>
      </c>
      <c r="E29" s="10" t="s">
        <v>24</v>
      </c>
      <c r="F29" s="5" t="s">
        <v>139</v>
      </c>
      <c r="G29" s="5" t="s">
        <v>140</v>
      </c>
      <c r="H29" s="6" t="s">
        <v>141</v>
      </c>
      <c r="I29" s="5" t="s">
        <v>142</v>
      </c>
      <c r="J29" s="5" t="s">
        <v>143</v>
      </c>
      <c r="K29" s="6" t="s">
        <v>144</v>
      </c>
      <c r="L29" s="5" t="s">
        <v>15</v>
      </c>
      <c r="M29" s="5" t="s">
        <v>15</v>
      </c>
      <c r="N29" s="6" t="s">
        <v>16</v>
      </c>
      <c r="O29" s="5" t="s">
        <v>145</v>
      </c>
      <c r="P29" s="5" t="s">
        <v>146</v>
      </c>
      <c r="Q29" s="6" t="s">
        <v>147</v>
      </c>
      <c r="R29" s="5" t="s">
        <v>148</v>
      </c>
      <c r="S29" s="5" t="s">
        <v>149</v>
      </c>
      <c r="T29" s="26" t="s">
        <v>150</v>
      </c>
      <c r="U29" s="22"/>
      <c r="V29" s="5" t="s">
        <v>151</v>
      </c>
      <c r="W29" s="5" t="s">
        <v>152</v>
      </c>
      <c r="X29" s="6" t="s">
        <v>153</v>
      </c>
      <c r="Y29" s="5" t="s">
        <v>154</v>
      </c>
      <c r="Z29" s="5" t="s">
        <v>155</v>
      </c>
      <c r="AA29" s="6" t="s">
        <v>156</v>
      </c>
      <c r="AB29" s="5" t="s">
        <v>15</v>
      </c>
      <c r="AC29" s="5" t="s">
        <v>15</v>
      </c>
      <c r="AD29" s="6" t="s">
        <v>16</v>
      </c>
      <c r="AE29" s="5" t="s">
        <v>157</v>
      </c>
      <c r="AF29" s="5" t="s">
        <v>158</v>
      </c>
      <c r="AG29" s="6" t="s">
        <v>159</v>
      </c>
      <c r="AH29" s="5" t="s">
        <v>160</v>
      </c>
      <c r="AI29" s="5" t="s">
        <v>101</v>
      </c>
      <c r="AJ29" s="26" t="s">
        <v>161</v>
      </c>
      <c r="AK29" s="22"/>
      <c r="AL29" s="5" t="s">
        <v>162</v>
      </c>
      <c r="AM29" s="5" t="s">
        <v>163</v>
      </c>
      <c r="AN29" s="6" t="s">
        <v>141</v>
      </c>
      <c r="AO29" s="5" t="s">
        <v>164</v>
      </c>
      <c r="AP29" s="5" t="s">
        <v>165</v>
      </c>
      <c r="AQ29" s="6" t="s">
        <v>166</v>
      </c>
      <c r="AR29" s="5" t="s">
        <v>15</v>
      </c>
      <c r="AS29" s="5" t="s">
        <v>15</v>
      </c>
      <c r="AT29" s="6" t="s">
        <v>16</v>
      </c>
      <c r="AU29" s="5" t="s">
        <v>167</v>
      </c>
      <c r="AV29" s="5" t="s">
        <v>168</v>
      </c>
      <c r="AW29" s="6" t="s">
        <v>169</v>
      </c>
      <c r="AX29" s="5" t="s">
        <v>170</v>
      </c>
      <c r="AY29" s="5" t="s">
        <v>171</v>
      </c>
      <c r="AZ29" s="26" t="s">
        <v>172</v>
      </c>
    </row>
    <row r="30" spans="1:52">
      <c r="A30" s="23">
        <v>529</v>
      </c>
      <c r="B30" s="34">
        <v>4</v>
      </c>
      <c r="C30" s="10" t="s">
        <v>89</v>
      </c>
      <c r="D30" s="24"/>
      <c r="E30" s="10" t="s">
        <v>90</v>
      </c>
      <c r="F30" s="19">
        <v>1773.5</v>
      </c>
      <c r="G30" s="19">
        <v>1678</v>
      </c>
      <c r="H30" s="20">
        <f t="shared" si="0"/>
        <v>0.94615167747392159</v>
      </c>
      <c r="I30" s="19">
        <v>5403</v>
      </c>
      <c r="J30" s="19">
        <v>5131</v>
      </c>
      <c r="K30" s="20">
        <f t="shared" si="1"/>
        <v>0.94965759763094582</v>
      </c>
      <c r="L30" s="19">
        <v>0</v>
      </c>
      <c r="M30" s="19">
        <v>0</v>
      </c>
      <c r="N30" s="20" t="str">
        <f t="shared" ref="N30:N60" si="22">IF(L30=0,"--",M30/L30)</f>
        <v>--</v>
      </c>
      <c r="O30" s="19">
        <v>5281</v>
      </c>
      <c r="P30" s="19">
        <v>4682.5</v>
      </c>
      <c r="Q30" s="20">
        <f t="shared" si="2"/>
        <v>0.88666919144101497</v>
      </c>
      <c r="R30" s="19">
        <f t="shared" si="3"/>
        <v>12457.5</v>
      </c>
      <c r="S30" s="19">
        <f t="shared" si="3"/>
        <v>11491.5</v>
      </c>
      <c r="T30" s="21">
        <f t="shared" si="4"/>
        <v>0.9224563515954245</v>
      </c>
      <c r="U30" s="22"/>
      <c r="V30" s="19">
        <v>294</v>
      </c>
      <c r="W30" s="19">
        <v>276</v>
      </c>
      <c r="X30" s="20">
        <f t="shared" si="5"/>
        <v>0.93877551020408168</v>
      </c>
      <c r="Y30" s="19">
        <v>4094.5</v>
      </c>
      <c r="Z30" s="19">
        <v>3623</v>
      </c>
      <c r="AA30" s="20">
        <f t="shared" si="6"/>
        <v>0.88484552448406395</v>
      </c>
      <c r="AB30" s="19">
        <v>0</v>
      </c>
      <c r="AC30" s="19">
        <v>0</v>
      </c>
      <c r="AD30" s="20" t="str">
        <f t="shared" ref="AD30:AD60" si="23">IF(AB30=0,"--",AC30/AB30)</f>
        <v>--</v>
      </c>
      <c r="AE30" s="19">
        <v>4729.5</v>
      </c>
      <c r="AF30" s="19">
        <v>4232</v>
      </c>
      <c r="AG30" s="20">
        <f t="shared" si="7"/>
        <v>0.89480917644571312</v>
      </c>
      <c r="AH30" s="19">
        <f t="shared" si="8"/>
        <v>9118</v>
      </c>
      <c r="AI30" s="19">
        <f t="shared" si="8"/>
        <v>8131</v>
      </c>
      <c r="AJ30" s="21">
        <f t="shared" si="9"/>
        <v>0.89175257731958768</v>
      </c>
      <c r="AK30" s="22"/>
      <c r="AL30" s="19">
        <f t="shared" si="10"/>
        <v>2067.5</v>
      </c>
      <c r="AM30" s="19">
        <f t="shared" si="10"/>
        <v>1954</v>
      </c>
      <c r="AN30" s="20">
        <f t="shared" si="11"/>
        <v>0.94510278113663848</v>
      </c>
      <c r="AO30" s="19">
        <f t="shared" si="12"/>
        <v>9497.5</v>
      </c>
      <c r="AP30" s="19">
        <f t="shared" si="12"/>
        <v>8754</v>
      </c>
      <c r="AQ30" s="20">
        <f t="shared" si="13"/>
        <v>0.92171624111608319</v>
      </c>
      <c r="AR30" s="19">
        <f t="shared" si="14"/>
        <v>0</v>
      </c>
      <c r="AS30" s="19">
        <f t="shared" si="14"/>
        <v>0</v>
      </c>
      <c r="AT30" s="20" t="str">
        <f t="shared" si="15"/>
        <v>--</v>
      </c>
      <c r="AU30" s="19">
        <f t="shared" si="16"/>
        <v>10010.5</v>
      </c>
      <c r="AV30" s="19">
        <f t="shared" si="16"/>
        <v>8914.5</v>
      </c>
      <c r="AW30" s="20">
        <f t="shared" si="17"/>
        <v>0.8905149592927426</v>
      </c>
      <c r="AX30" s="19">
        <f t="shared" si="18"/>
        <v>21575.5</v>
      </c>
      <c r="AY30" s="19">
        <f t="shared" si="18"/>
        <v>19622.5</v>
      </c>
      <c r="AZ30" s="21">
        <f t="shared" si="19"/>
        <v>0.90948066093485669</v>
      </c>
    </row>
    <row r="31" spans="1:52">
      <c r="A31" s="23">
        <v>529</v>
      </c>
      <c r="B31" s="34">
        <v>1</v>
      </c>
      <c r="C31" s="10" t="s">
        <v>83</v>
      </c>
      <c r="D31" s="24"/>
      <c r="E31" s="10" t="s">
        <v>84</v>
      </c>
      <c r="F31" s="19">
        <v>783.5</v>
      </c>
      <c r="G31" s="19">
        <v>708.5</v>
      </c>
      <c r="H31" s="20">
        <f t="shared" si="0"/>
        <v>0.90427568602425012</v>
      </c>
      <c r="I31" s="19">
        <v>2026.5</v>
      </c>
      <c r="J31" s="19">
        <v>1859.5</v>
      </c>
      <c r="K31" s="20">
        <f t="shared" si="1"/>
        <v>0.91759190722921291</v>
      </c>
      <c r="L31" s="19">
        <v>0</v>
      </c>
      <c r="M31" s="19">
        <v>0</v>
      </c>
      <c r="N31" s="20" t="str">
        <f t="shared" si="22"/>
        <v>--</v>
      </c>
      <c r="O31" s="19">
        <v>2000.5</v>
      </c>
      <c r="P31" s="19">
        <v>1749.5</v>
      </c>
      <c r="Q31" s="20">
        <f t="shared" si="2"/>
        <v>0.87453136715821045</v>
      </c>
      <c r="R31" s="19">
        <f t="shared" si="3"/>
        <v>4810.5</v>
      </c>
      <c r="S31" s="19">
        <f t="shared" si="3"/>
        <v>4317.5</v>
      </c>
      <c r="T31" s="21">
        <f t="shared" si="4"/>
        <v>0.89751585074316598</v>
      </c>
      <c r="U31" s="22"/>
      <c r="V31" s="19">
        <v>270.5</v>
      </c>
      <c r="W31" s="19">
        <v>255.5</v>
      </c>
      <c r="X31" s="20">
        <f t="shared" si="5"/>
        <v>0.94454713493530496</v>
      </c>
      <c r="Y31" s="19">
        <v>6173.5</v>
      </c>
      <c r="Z31" s="19">
        <v>5515</v>
      </c>
      <c r="AA31" s="20">
        <f t="shared" si="6"/>
        <v>0.89333441321778573</v>
      </c>
      <c r="AB31" s="19">
        <v>0</v>
      </c>
      <c r="AC31" s="19">
        <v>0</v>
      </c>
      <c r="AD31" s="20" t="str">
        <f t="shared" si="23"/>
        <v>--</v>
      </c>
      <c r="AE31" s="19">
        <v>5427</v>
      </c>
      <c r="AF31" s="19">
        <v>4584</v>
      </c>
      <c r="AG31" s="20">
        <f t="shared" si="7"/>
        <v>0.84466556108347157</v>
      </c>
      <c r="AH31" s="19">
        <f t="shared" si="8"/>
        <v>11871</v>
      </c>
      <c r="AI31" s="19">
        <f t="shared" si="8"/>
        <v>10354.5</v>
      </c>
      <c r="AJ31" s="21">
        <f t="shared" si="9"/>
        <v>0.87225170583775591</v>
      </c>
      <c r="AK31" s="22"/>
      <c r="AL31" s="19">
        <f t="shared" si="10"/>
        <v>1054</v>
      </c>
      <c r="AM31" s="19">
        <f t="shared" si="10"/>
        <v>964</v>
      </c>
      <c r="AN31" s="20">
        <f t="shared" si="11"/>
        <v>0.91461100569259957</v>
      </c>
      <c r="AO31" s="19">
        <f t="shared" si="12"/>
        <v>8200</v>
      </c>
      <c r="AP31" s="19">
        <f t="shared" si="12"/>
        <v>7374.5</v>
      </c>
      <c r="AQ31" s="20">
        <f t="shared" si="13"/>
        <v>0.89932926829268289</v>
      </c>
      <c r="AR31" s="19">
        <f t="shared" si="14"/>
        <v>0</v>
      </c>
      <c r="AS31" s="19">
        <f t="shared" si="14"/>
        <v>0</v>
      </c>
      <c r="AT31" s="20" t="str">
        <f t="shared" si="15"/>
        <v>--</v>
      </c>
      <c r="AU31" s="19">
        <f t="shared" si="16"/>
        <v>7427.5</v>
      </c>
      <c r="AV31" s="19">
        <f t="shared" si="16"/>
        <v>6333.5</v>
      </c>
      <c r="AW31" s="20">
        <f t="shared" si="17"/>
        <v>0.85270952541231904</v>
      </c>
      <c r="AX31" s="19">
        <f t="shared" si="18"/>
        <v>16681.5</v>
      </c>
      <c r="AY31" s="19">
        <f t="shared" si="18"/>
        <v>14672</v>
      </c>
      <c r="AZ31" s="21">
        <f t="shared" si="19"/>
        <v>0.87953721188142553</v>
      </c>
    </row>
    <row r="32" spans="1:52">
      <c r="A32" s="23">
        <v>529</v>
      </c>
      <c r="B32" s="34">
        <v>2</v>
      </c>
      <c r="C32" s="10" t="s">
        <v>85</v>
      </c>
      <c r="D32" s="24"/>
      <c r="E32" s="10" t="s">
        <v>86</v>
      </c>
      <c r="F32" s="19">
        <v>2230</v>
      </c>
      <c r="G32" s="19">
        <v>2047</v>
      </c>
      <c r="H32" s="20">
        <f t="shared" si="0"/>
        <v>0.91793721973094167</v>
      </c>
      <c r="I32" s="19">
        <v>3541.5</v>
      </c>
      <c r="J32" s="19">
        <v>3217.5</v>
      </c>
      <c r="K32" s="20">
        <f t="shared" si="1"/>
        <v>0.9085133418043202</v>
      </c>
      <c r="L32" s="19">
        <v>0</v>
      </c>
      <c r="M32" s="19">
        <v>0</v>
      </c>
      <c r="N32" s="20" t="str">
        <f t="shared" si="22"/>
        <v>--</v>
      </c>
      <c r="O32" s="19">
        <v>3334.5</v>
      </c>
      <c r="P32" s="19">
        <v>2901</v>
      </c>
      <c r="Q32" s="20">
        <f t="shared" si="2"/>
        <v>0.86999550157444894</v>
      </c>
      <c r="R32" s="19">
        <f t="shared" si="3"/>
        <v>9106</v>
      </c>
      <c r="S32" s="19">
        <f t="shared" si="3"/>
        <v>8165.5</v>
      </c>
      <c r="T32" s="21">
        <f t="shared" si="4"/>
        <v>0.89671645069185157</v>
      </c>
      <c r="U32" s="22"/>
      <c r="V32" s="19">
        <v>626.5</v>
      </c>
      <c r="W32" s="19">
        <v>607.5</v>
      </c>
      <c r="X32" s="20">
        <f t="shared" si="5"/>
        <v>0.96967278531524337</v>
      </c>
      <c r="Y32" s="19">
        <v>9018</v>
      </c>
      <c r="Z32" s="19">
        <v>8108</v>
      </c>
      <c r="AA32" s="20">
        <f t="shared" si="6"/>
        <v>0.89909070747394104</v>
      </c>
      <c r="AB32" s="19">
        <v>0</v>
      </c>
      <c r="AC32" s="19">
        <v>0</v>
      </c>
      <c r="AD32" s="20" t="str">
        <f t="shared" si="23"/>
        <v>--</v>
      </c>
      <c r="AE32" s="19">
        <v>7947</v>
      </c>
      <c r="AF32" s="19">
        <v>7096</v>
      </c>
      <c r="AG32" s="20">
        <f t="shared" si="7"/>
        <v>0.89291556562224739</v>
      </c>
      <c r="AH32" s="19">
        <f t="shared" si="8"/>
        <v>17591.5</v>
      </c>
      <c r="AI32" s="19">
        <f t="shared" si="8"/>
        <v>15811.5</v>
      </c>
      <c r="AJ32" s="21">
        <f t="shared" si="9"/>
        <v>0.89881476849614872</v>
      </c>
      <c r="AK32" s="22"/>
      <c r="AL32" s="19">
        <f t="shared" si="10"/>
        <v>2856.5</v>
      </c>
      <c r="AM32" s="19">
        <f t="shared" si="10"/>
        <v>2654.5</v>
      </c>
      <c r="AN32" s="20">
        <f t="shared" si="11"/>
        <v>0.92928408892000702</v>
      </c>
      <c r="AO32" s="19">
        <f t="shared" si="12"/>
        <v>12559.5</v>
      </c>
      <c r="AP32" s="19">
        <f t="shared" si="12"/>
        <v>11325.5</v>
      </c>
      <c r="AQ32" s="20">
        <f t="shared" si="13"/>
        <v>0.90174768103825786</v>
      </c>
      <c r="AR32" s="19">
        <f t="shared" si="14"/>
        <v>0</v>
      </c>
      <c r="AS32" s="19">
        <f t="shared" si="14"/>
        <v>0</v>
      </c>
      <c r="AT32" s="20" t="str">
        <f t="shared" si="15"/>
        <v>--</v>
      </c>
      <c r="AU32" s="19">
        <f t="shared" si="16"/>
        <v>11281.5</v>
      </c>
      <c r="AV32" s="19">
        <f t="shared" si="16"/>
        <v>9997</v>
      </c>
      <c r="AW32" s="20">
        <f t="shared" si="17"/>
        <v>0.88614102734565436</v>
      </c>
      <c r="AX32" s="19">
        <f t="shared" si="18"/>
        <v>26697.5</v>
      </c>
      <c r="AY32" s="19">
        <f t="shared" si="18"/>
        <v>23977</v>
      </c>
      <c r="AZ32" s="21">
        <f t="shared" si="19"/>
        <v>0.89809907294690516</v>
      </c>
    </row>
    <row r="33" spans="1:52">
      <c r="A33" s="23">
        <v>529</v>
      </c>
      <c r="B33" s="34">
        <v>3</v>
      </c>
      <c r="C33" s="10" t="s">
        <v>87</v>
      </c>
      <c r="D33" s="24"/>
      <c r="E33" s="10" t="s">
        <v>88</v>
      </c>
      <c r="F33" s="19">
        <v>4284</v>
      </c>
      <c r="G33" s="19">
        <v>4168.5</v>
      </c>
      <c r="H33" s="20">
        <f t="shared" si="0"/>
        <v>0.97303921568627449</v>
      </c>
      <c r="I33" s="19">
        <v>9841</v>
      </c>
      <c r="J33" s="19">
        <v>9509</v>
      </c>
      <c r="K33" s="20">
        <f t="shared" si="1"/>
        <v>0.9662635910984656</v>
      </c>
      <c r="L33" s="19">
        <v>0</v>
      </c>
      <c r="M33" s="19">
        <v>0</v>
      </c>
      <c r="N33" s="20" t="str">
        <f t="shared" si="22"/>
        <v>--</v>
      </c>
      <c r="O33" s="19">
        <v>12622.5</v>
      </c>
      <c r="P33" s="19">
        <v>12190</v>
      </c>
      <c r="Q33" s="20">
        <f t="shared" si="2"/>
        <v>0.96573578926520098</v>
      </c>
      <c r="R33" s="19">
        <f t="shared" si="3"/>
        <v>26747.5</v>
      </c>
      <c r="S33" s="19">
        <f t="shared" si="3"/>
        <v>25867.5</v>
      </c>
      <c r="T33" s="21">
        <f t="shared" si="4"/>
        <v>0.96709972894663054</v>
      </c>
      <c r="U33" s="22"/>
      <c r="V33" s="19">
        <v>333.5</v>
      </c>
      <c r="W33" s="19">
        <v>301.5</v>
      </c>
      <c r="X33" s="20">
        <f t="shared" si="5"/>
        <v>0.90404797601199405</v>
      </c>
      <c r="Y33" s="19">
        <v>7166.5</v>
      </c>
      <c r="Z33" s="19">
        <v>6415</v>
      </c>
      <c r="AA33" s="20">
        <f t="shared" si="6"/>
        <v>0.89513709621153981</v>
      </c>
      <c r="AB33" s="19">
        <v>0</v>
      </c>
      <c r="AC33" s="19">
        <v>0</v>
      </c>
      <c r="AD33" s="20" t="str">
        <f t="shared" si="23"/>
        <v>--</v>
      </c>
      <c r="AE33" s="19">
        <v>6376</v>
      </c>
      <c r="AF33" s="19">
        <v>5543.5</v>
      </c>
      <c r="AG33" s="20">
        <f t="shared" si="7"/>
        <v>0.86943224592220825</v>
      </c>
      <c r="AH33" s="19">
        <f t="shared" si="8"/>
        <v>13876</v>
      </c>
      <c r="AI33" s="19">
        <f t="shared" si="8"/>
        <v>12260</v>
      </c>
      <c r="AJ33" s="21">
        <f t="shared" si="9"/>
        <v>0.88353992505044676</v>
      </c>
      <c r="AK33" s="22"/>
      <c r="AL33" s="19">
        <f t="shared" si="10"/>
        <v>4617.5</v>
      </c>
      <c r="AM33" s="19">
        <f t="shared" si="10"/>
        <v>4470</v>
      </c>
      <c r="AN33" s="20">
        <f t="shared" si="11"/>
        <v>0.96805630752571736</v>
      </c>
      <c r="AO33" s="19">
        <f t="shared" si="12"/>
        <v>17007.5</v>
      </c>
      <c r="AP33" s="19">
        <f t="shared" si="12"/>
        <v>15924</v>
      </c>
      <c r="AQ33" s="20">
        <f t="shared" si="13"/>
        <v>0.93629281199470826</v>
      </c>
      <c r="AR33" s="19">
        <f t="shared" si="14"/>
        <v>0</v>
      </c>
      <c r="AS33" s="19">
        <f t="shared" si="14"/>
        <v>0</v>
      </c>
      <c r="AT33" s="20" t="str">
        <f t="shared" si="15"/>
        <v>--</v>
      </c>
      <c r="AU33" s="19">
        <f t="shared" si="16"/>
        <v>18998.5</v>
      </c>
      <c r="AV33" s="19">
        <f t="shared" si="16"/>
        <v>17733.5</v>
      </c>
      <c r="AW33" s="20">
        <f t="shared" si="17"/>
        <v>0.93341579598389346</v>
      </c>
      <c r="AX33" s="19">
        <f t="shared" si="18"/>
        <v>40623.5</v>
      </c>
      <c r="AY33" s="19">
        <f t="shared" si="18"/>
        <v>38127.5</v>
      </c>
      <c r="AZ33" s="21">
        <f t="shared" si="19"/>
        <v>0.93855773136238874</v>
      </c>
    </row>
    <row r="34" spans="1:52">
      <c r="A34" s="23">
        <v>513</v>
      </c>
      <c r="B34" s="34">
        <v>1</v>
      </c>
      <c r="C34" s="10" t="s">
        <v>25</v>
      </c>
      <c r="D34" s="18">
        <v>513</v>
      </c>
      <c r="E34" s="10" t="s">
        <v>25</v>
      </c>
      <c r="F34" s="19">
        <v>4066</v>
      </c>
      <c r="G34" s="19">
        <v>3654</v>
      </c>
      <c r="H34" s="20">
        <f t="shared" si="0"/>
        <v>0.89867191342843089</v>
      </c>
      <c r="I34" s="19">
        <v>10539.5</v>
      </c>
      <c r="J34" s="19">
        <v>9007</v>
      </c>
      <c r="K34" s="20">
        <f t="shared" si="1"/>
        <v>0.85459462023815169</v>
      </c>
      <c r="L34" s="19">
        <v>0</v>
      </c>
      <c r="M34" s="19">
        <v>0</v>
      </c>
      <c r="N34" s="20" t="str">
        <f t="shared" si="22"/>
        <v>--</v>
      </c>
      <c r="O34" s="19">
        <v>10781.5</v>
      </c>
      <c r="P34" s="19">
        <v>9104.5</v>
      </c>
      <c r="Q34" s="20">
        <f t="shared" si="2"/>
        <v>0.84445578073551919</v>
      </c>
      <c r="R34" s="19">
        <f t="shared" si="3"/>
        <v>25387</v>
      </c>
      <c r="S34" s="19">
        <f t="shared" si="3"/>
        <v>21765.5</v>
      </c>
      <c r="T34" s="21">
        <f t="shared" si="4"/>
        <v>0.85734824910387208</v>
      </c>
      <c r="U34" s="22"/>
      <c r="V34" s="19">
        <v>832</v>
      </c>
      <c r="W34" s="19">
        <v>739</v>
      </c>
      <c r="X34" s="20">
        <f t="shared" si="5"/>
        <v>0.88822115384615385</v>
      </c>
      <c r="Y34" s="19">
        <v>15650.5</v>
      </c>
      <c r="Z34" s="19">
        <v>12847.5</v>
      </c>
      <c r="AA34" s="20">
        <f t="shared" si="6"/>
        <v>0.82090029072553594</v>
      </c>
      <c r="AB34" s="19">
        <v>0</v>
      </c>
      <c r="AC34" s="19">
        <v>0</v>
      </c>
      <c r="AD34" s="20" t="str">
        <f t="shared" si="23"/>
        <v>--</v>
      </c>
      <c r="AE34" s="19">
        <v>13360.5</v>
      </c>
      <c r="AF34" s="19">
        <v>11051</v>
      </c>
      <c r="AG34" s="20">
        <f t="shared" si="7"/>
        <v>0.82713970285543204</v>
      </c>
      <c r="AH34" s="19">
        <f t="shared" si="8"/>
        <v>29843</v>
      </c>
      <c r="AI34" s="19">
        <f t="shared" si="8"/>
        <v>24637.5</v>
      </c>
      <c r="AJ34" s="21">
        <f t="shared" si="9"/>
        <v>0.82557048554099788</v>
      </c>
      <c r="AK34" s="22"/>
      <c r="AL34" s="19">
        <f t="shared" si="10"/>
        <v>4898</v>
      </c>
      <c r="AM34" s="19">
        <f t="shared" si="10"/>
        <v>4393</v>
      </c>
      <c r="AN34" s="20">
        <f t="shared" si="11"/>
        <v>0.89689669252756232</v>
      </c>
      <c r="AO34" s="19">
        <f t="shared" si="12"/>
        <v>26190</v>
      </c>
      <c r="AP34" s="19">
        <f t="shared" si="12"/>
        <v>21854.5</v>
      </c>
      <c r="AQ34" s="20">
        <f t="shared" si="13"/>
        <v>0.83445971744940817</v>
      </c>
      <c r="AR34" s="19">
        <f t="shared" si="14"/>
        <v>0</v>
      </c>
      <c r="AS34" s="19">
        <f t="shared" si="14"/>
        <v>0</v>
      </c>
      <c r="AT34" s="20" t="str">
        <f t="shared" si="15"/>
        <v>--</v>
      </c>
      <c r="AU34" s="19">
        <f t="shared" si="16"/>
        <v>24142</v>
      </c>
      <c r="AV34" s="19">
        <f t="shared" si="16"/>
        <v>20155.5</v>
      </c>
      <c r="AW34" s="20">
        <f t="shared" si="17"/>
        <v>0.83487283572197835</v>
      </c>
      <c r="AX34" s="19">
        <f t="shared" si="18"/>
        <v>55230</v>
      </c>
      <c r="AY34" s="19">
        <f t="shared" si="18"/>
        <v>46403</v>
      </c>
      <c r="AZ34" s="21">
        <f t="shared" si="19"/>
        <v>0.84017743979721171</v>
      </c>
    </row>
    <row r="35" spans="1:52">
      <c r="A35" s="23">
        <v>530</v>
      </c>
      <c r="B35" s="34">
        <v>1</v>
      </c>
      <c r="C35" s="10" t="s">
        <v>34</v>
      </c>
      <c r="D35" s="18">
        <v>530</v>
      </c>
      <c r="E35" s="10" t="s">
        <v>91</v>
      </c>
      <c r="F35" s="19">
        <v>7114.5</v>
      </c>
      <c r="G35" s="19">
        <v>6163</v>
      </c>
      <c r="H35" s="20">
        <f t="shared" si="0"/>
        <v>0.86625904842223633</v>
      </c>
      <c r="I35" s="19">
        <v>12533.5</v>
      </c>
      <c r="J35" s="19">
        <v>9936.5</v>
      </c>
      <c r="K35" s="20">
        <f t="shared" si="1"/>
        <v>0.79279530857302427</v>
      </c>
      <c r="L35" s="19">
        <v>0</v>
      </c>
      <c r="M35" s="19">
        <v>0</v>
      </c>
      <c r="N35" s="20" t="str">
        <f t="shared" si="22"/>
        <v>--</v>
      </c>
      <c r="O35" s="19">
        <v>13054</v>
      </c>
      <c r="P35" s="19">
        <v>10411</v>
      </c>
      <c r="Q35" s="20">
        <f t="shared" si="2"/>
        <v>0.79753332311935043</v>
      </c>
      <c r="R35" s="19">
        <f t="shared" si="3"/>
        <v>32702</v>
      </c>
      <c r="S35" s="19">
        <f t="shared" si="3"/>
        <v>26510.5</v>
      </c>
      <c r="T35" s="21">
        <f t="shared" si="4"/>
        <v>0.81066907222799833</v>
      </c>
      <c r="U35" s="22"/>
      <c r="V35" s="19">
        <v>1099.5</v>
      </c>
      <c r="W35" s="19">
        <v>938.5</v>
      </c>
      <c r="X35" s="20">
        <f t="shared" si="5"/>
        <v>0.85356980445657116</v>
      </c>
      <c r="Y35" s="19">
        <v>24227</v>
      </c>
      <c r="Z35" s="19">
        <v>19975</v>
      </c>
      <c r="AA35" s="20">
        <f t="shared" si="6"/>
        <v>0.82449333388368351</v>
      </c>
      <c r="AB35" s="19">
        <v>0</v>
      </c>
      <c r="AC35" s="19">
        <v>0</v>
      </c>
      <c r="AD35" s="20" t="str">
        <f t="shared" si="23"/>
        <v>--</v>
      </c>
      <c r="AE35" s="19">
        <v>21673.5</v>
      </c>
      <c r="AF35" s="19">
        <v>17633</v>
      </c>
      <c r="AG35" s="20">
        <f t="shared" si="7"/>
        <v>0.81357418045078089</v>
      </c>
      <c r="AH35" s="19">
        <f t="shared" si="8"/>
        <v>47000</v>
      </c>
      <c r="AI35" s="19">
        <f t="shared" si="8"/>
        <v>38546.5</v>
      </c>
      <c r="AJ35" s="21">
        <f t="shared" si="9"/>
        <v>0.82013829787234038</v>
      </c>
      <c r="AK35" s="22"/>
      <c r="AL35" s="19">
        <f t="shared" si="10"/>
        <v>8214</v>
      </c>
      <c r="AM35" s="19">
        <f t="shared" si="10"/>
        <v>7101.5</v>
      </c>
      <c r="AN35" s="20">
        <f t="shared" si="11"/>
        <v>0.86456050645239835</v>
      </c>
      <c r="AO35" s="19">
        <f t="shared" si="12"/>
        <v>36760.5</v>
      </c>
      <c r="AP35" s="19">
        <f t="shared" si="12"/>
        <v>29911.5</v>
      </c>
      <c r="AQ35" s="20">
        <f t="shared" si="13"/>
        <v>0.81368588566532007</v>
      </c>
      <c r="AR35" s="19">
        <f t="shared" si="14"/>
        <v>0</v>
      </c>
      <c r="AS35" s="19">
        <f t="shared" si="14"/>
        <v>0</v>
      </c>
      <c r="AT35" s="20" t="str">
        <f t="shared" si="15"/>
        <v>--</v>
      </c>
      <c r="AU35" s="19">
        <f t="shared" si="16"/>
        <v>34727.5</v>
      </c>
      <c r="AV35" s="19">
        <f t="shared" si="16"/>
        <v>28044</v>
      </c>
      <c r="AW35" s="20">
        <f t="shared" si="17"/>
        <v>0.80754445324310709</v>
      </c>
      <c r="AX35" s="19">
        <f t="shared" si="18"/>
        <v>79702</v>
      </c>
      <c r="AY35" s="19">
        <f t="shared" si="18"/>
        <v>65057</v>
      </c>
      <c r="AZ35" s="21">
        <f t="shared" si="19"/>
        <v>0.81625304258362397</v>
      </c>
    </row>
    <row r="36" spans="1:52">
      <c r="A36" s="23">
        <v>539</v>
      </c>
      <c r="B36" s="34">
        <v>1</v>
      </c>
      <c r="C36" s="10" t="s">
        <v>53</v>
      </c>
      <c r="D36" s="18">
        <v>539</v>
      </c>
      <c r="E36" s="10" t="s">
        <v>95</v>
      </c>
      <c r="F36" s="19">
        <v>2741</v>
      </c>
      <c r="G36" s="19">
        <v>2420</v>
      </c>
      <c r="H36" s="20">
        <f t="shared" si="0"/>
        <v>0.88288945640277272</v>
      </c>
      <c r="I36" s="19">
        <v>6790</v>
      </c>
      <c r="J36" s="19">
        <v>5635</v>
      </c>
      <c r="K36" s="20">
        <f t="shared" si="1"/>
        <v>0.82989690721649489</v>
      </c>
      <c r="L36" s="19">
        <v>0</v>
      </c>
      <c r="M36" s="19">
        <v>0</v>
      </c>
      <c r="N36" s="20" t="str">
        <f t="shared" si="22"/>
        <v>--</v>
      </c>
      <c r="O36" s="19">
        <v>6270</v>
      </c>
      <c r="P36" s="19">
        <v>5227</v>
      </c>
      <c r="Q36" s="20">
        <f t="shared" si="2"/>
        <v>0.83365231259968098</v>
      </c>
      <c r="R36" s="19">
        <f t="shared" ref="R36:S60" si="24">SUM(O36,L36,I36,F36)</f>
        <v>15801</v>
      </c>
      <c r="S36" s="19">
        <f t="shared" si="24"/>
        <v>13282</v>
      </c>
      <c r="T36" s="21">
        <f t="shared" si="4"/>
        <v>0.84057971014492749</v>
      </c>
      <c r="U36" s="22"/>
      <c r="V36" s="19">
        <v>564</v>
      </c>
      <c r="W36" s="19">
        <v>485</v>
      </c>
      <c r="X36" s="20">
        <f t="shared" si="5"/>
        <v>0.85992907801418439</v>
      </c>
      <c r="Y36" s="19">
        <v>12969</v>
      </c>
      <c r="Z36" s="19">
        <v>11198</v>
      </c>
      <c r="AA36" s="20">
        <f t="shared" si="6"/>
        <v>0.86344359626802369</v>
      </c>
      <c r="AB36" s="19">
        <v>0</v>
      </c>
      <c r="AC36" s="19">
        <v>0</v>
      </c>
      <c r="AD36" s="20" t="str">
        <f t="shared" si="23"/>
        <v>--</v>
      </c>
      <c r="AE36" s="19">
        <v>11880</v>
      </c>
      <c r="AF36" s="19">
        <v>10097</v>
      </c>
      <c r="AG36" s="20">
        <f t="shared" si="7"/>
        <v>0.84991582491582496</v>
      </c>
      <c r="AH36" s="19">
        <f t="shared" si="8"/>
        <v>25413</v>
      </c>
      <c r="AI36" s="19">
        <f t="shared" si="8"/>
        <v>21780</v>
      </c>
      <c r="AJ36" s="21">
        <f t="shared" si="9"/>
        <v>0.857041671585409</v>
      </c>
      <c r="AK36" s="22"/>
      <c r="AL36" s="19">
        <f t="shared" si="10"/>
        <v>3305</v>
      </c>
      <c r="AM36" s="19">
        <f t="shared" si="10"/>
        <v>2905</v>
      </c>
      <c r="AN36" s="20">
        <f t="shared" si="11"/>
        <v>0.87897125567322243</v>
      </c>
      <c r="AO36" s="19">
        <f t="shared" si="12"/>
        <v>19759</v>
      </c>
      <c r="AP36" s="19">
        <f t="shared" si="12"/>
        <v>16833</v>
      </c>
      <c r="AQ36" s="20">
        <f t="shared" si="13"/>
        <v>0.85191558277240753</v>
      </c>
      <c r="AR36" s="19">
        <f t="shared" si="14"/>
        <v>0</v>
      </c>
      <c r="AS36" s="19">
        <f t="shared" si="14"/>
        <v>0</v>
      </c>
      <c r="AT36" s="20" t="str">
        <f t="shared" si="15"/>
        <v>--</v>
      </c>
      <c r="AU36" s="19">
        <f t="shared" si="16"/>
        <v>18150</v>
      </c>
      <c r="AV36" s="19">
        <f t="shared" si="16"/>
        <v>15324</v>
      </c>
      <c r="AW36" s="20">
        <f t="shared" si="17"/>
        <v>0.84429752066115704</v>
      </c>
      <c r="AX36" s="19">
        <f t="shared" si="18"/>
        <v>41214</v>
      </c>
      <c r="AY36" s="19">
        <f t="shared" si="18"/>
        <v>35062</v>
      </c>
      <c r="AZ36" s="21">
        <f t="shared" si="19"/>
        <v>0.85073033435240453</v>
      </c>
    </row>
    <row r="37" spans="1:52">
      <c r="A37" s="23">
        <v>525</v>
      </c>
      <c r="B37" s="34">
        <v>1</v>
      </c>
      <c r="C37" s="10" t="s">
        <v>26</v>
      </c>
      <c r="D37" s="18">
        <v>525</v>
      </c>
      <c r="E37" s="10" t="s">
        <v>80</v>
      </c>
      <c r="F37" s="19">
        <v>25471.5</v>
      </c>
      <c r="G37" s="19">
        <v>20371.5</v>
      </c>
      <c r="H37" s="20">
        <f t="shared" si="0"/>
        <v>0.79977622048171482</v>
      </c>
      <c r="I37" s="19">
        <v>61051.16</v>
      </c>
      <c r="J37" s="19">
        <v>45541</v>
      </c>
      <c r="K37" s="20">
        <f t="shared" si="1"/>
        <v>0.74594815233649936</v>
      </c>
      <c r="L37" s="19">
        <v>0</v>
      </c>
      <c r="M37" s="19">
        <v>0</v>
      </c>
      <c r="N37" s="20" t="str">
        <f t="shared" si="22"/>
        <v>--</v>
      </c>
      <c r="O37" s="19">
        <v>61438.16</v>
      </c>
      <c r="P37" s="19">
        <v>45029.66</v>
      </c>
      <c r="Q37" s="20">
        <f t="shared" si="2"/>
        <v>0.73292657201973499</v>
      </c>
      <c r="R37" s="19">
        <f t="shared" si="24"/>
        <v>147960.82</v>
      </c>
      <c r="S37" s="19">
        <f t="shared" si="24"/>
        <v>110942.16</v>
      </c>
      <c r="T37" s="21">
        <f t="shared" si="4"/>
        <v>0.74980768557514077</v>
      </c>
      <c r="U37" s="22"/>
      <c r="V37" s="19">
        <v>9116.5</v>
      </c>
      <c r="W37" s="19">
        <v>7667.5</v>
      </c>
      <c r="X37" s="20">
        <f t="shared" si="5"/>
        <v>0.84105742335326061</v>
      </c>
      <c r="Y37" s="19">
        <v>64331.5</v>
      </c>
      <c r="Z37" s="19">
        <v>52196.5</v>
      </c>
      <c r="AA37" s="20">
        <f t="shared" si="6"/>
        <v>0.81136768146242511</v>
      </c>
      <c r="AB37" s="19">
        <v>0</v>
      </c>
      <c r="AC37" s="19">
        <v>0</v>
      </c>
      <c r="AD37" s="20" t="str">
        <f t="shared" si="23"/>
        <v>--</v>
      </c>
      <c r="AE37" s="19">
        <v>53753</v>
      </c>
      <c r="AF37" s="19">
        <v>43796.5</v>
      </c>
      <c r="AG37" s="20">
        <f t="shared" si="7"/>
        <v>0.81477312894164045</v>
      </c>
      <c r="AH37" s="19">
        <f t="shared" ref="AH37:AI60" si="25">SUM(AE37,AB37,Y37,V37)</f>
        <v>127201</v>
      </c>
      <c r="AI37" s="19">
        <f t="shared" si="25"/>
        <v>103660.5</v>
      </c>
      <c r="AJ37" s="21">
        <f t="shared" si="9"/>
        <v>0.81493463101705177</v>
      </c>
      <c r="AK37" s="22"/>
      <c r="AL37" s="19">
        <f t="shared" si="10"/>
        <v>34588</v>
      </c>
      <c r="AM37" s="19">
        <f t="shared" si="10"/>
        <v>28039</v>
      </c>
      <c r="AN37" s="20">
        <f t="shared" si="11"/>
        <v>0.81065687521683816</v>
      </c>
      <c r="AO37" s="19">
        <f t="shared" si="12"/>
        <v>125382.66</v>
      </c>
      <c r="AP37" s="19">
        <f t="shared" si="12"/>
        <v>97737.5</v>
      </c>
      <c r="AQ37" s="20">
        <f t="shared" si="13"/>
        <v>0.77951369033006634</v>
      </c>
      <c r="AR37" s="19">
        <f t="shared" si="14"/>
        <v>0</v>
      </c>
      <c r="AS37" s="19">
        <f t="shared" si="14"/>
        <v>0</v>
      </c>
      <c r="AT37" s="20" t="str">
        <f t="shared" si="15"/>
        <v>--</v>
      </c>
      <c r="AU37" s="19">
        <f t="shared" si="16"/>
        <v>115191.16</v>
      </c>
      <c r="AV37" s="19">
        <f t="shared" si="16"/>
        <v>88826.16</v>
      </c>
      <c r="AW37" s="20">
        <f t="shared" si="17"/>
        <v>0.77111958938515768</v>
      </c>
      <c r="AX37" s="19">
        <f t="shared" si="18"/>
        <v>275161.82</v>
      </c>
      <c r="AY37" s="19">
        <f t="shared" si="18"/>
        <v>214602.66</v>
      </c>
      <c r="AZ37" s="21">
        <f t="shared" si="19"/>
        <v>0.77991437910971806</v>
      </c>
    </row>
    <row r="38" spans="1:52">
      <c r="A38" s="23">
        <v>520</v>
      </c>
      <c r="B38" s="34">
        <v>1</v>
      </c>
      <c r="C38" s="10" t="s">
        <v>27</v>
      </c>
      <c r="D38" s="18">
        <v>520</v>
      </c>
      <c r="E38" s="10" t="s">
        <v>27</v>
      </c>
      <c r="F38" s="19">
        <v>4959.5</v>
      </c>
      <c r="G38" s="19">
        <v>4317</v>
      </c>
      <c r="H38" s="20">
        <f t="shared" si="0"/>
        <v>0.87045065026716406</v>
      </c>
      <c r="I38" s="19">
        <v>10903</v>
      </c>
      <c r="J38" s="19">
        <v>8509.5</v>
      </c>
      <c r="K38" s="20">
        <f t="shared" si="1"/>
        <v>0.78047326423920027</v>
      </c>
      <c r="L38" s="19">
        <v>0</v>
      </c>
      <c r="M38" s="19">
        <v>0</v>
      </c>
      <c r="N38" s="20" t="str">
        <f t="shared" si="22"/>
        <v>--</v>
      </c>
      <c r="O38" s="19">
        <v>11923.5</v>
      </c>
      <c r="P38" s="19">
        <v>9919.5</v>
      </c>
      <c r="Q38" s="20">
        <f t="shared" si="2"/>
        <v>0.83192854447100262</v>
      </c>
      <c r="R38" s="19">
        <f t="shared" si="24"/>
        <v>27786</v>
      </c>
      <c r="S38" s="19">
        <f t="shared" si="24"/>
        <v>22746</v>
      </c>
      <c r="T38" s="21">
        <f t="shared" si="4"/>
        <v>0.81861369034765707</v>
      </c>
      <c r="U38" s="22"/>
      <c r="V38" s="19">
        <v>648</v>
      </c>
      <c r="W38" s="19">
        <v>628</v>
      </c>
      <c r="X38" s="20">
        <f t="shared" si="5"/>
        <v>0.96913580246913578</v>
      </c>
      <c r="Y38" s="19">
        <v>11826</v>
      </c>
      <c r="Z38" s="19">
        <v>10040</v>
      </c>
      <c r="AA38" s="20">
        <f t="shared" si="6"/>
        <v>0.84897683071199048</v>
      </c>
      <c r="AB38" s="19">
        <v>0</v>
      </c>
      <c r="AC38" s="19">
        <v>0</v>
      </c>
      <c r="AD38" s="20" t="str">
        <f t="shared" si="23"/>
        <v>--</v>
      </c>
      <c r="AE38" s="19">
        <v>9936</v>
      </c>
      <c r="AF38" s="19">
        <v>8700</v>
      </c>
      <c r="AG38" s="20">
        <f t="shared" si="7"/>
        <v>0.87560386473429952</v>
      </c>
      <c r="AH38" s="19">
        <f t="shared" si="25"/>
        <v>22410</v>
      </c>
      <c r="AI38" s="19">
        <f t="shared" si="25"/>
        <v>19368</v>
      </c>
      <c r="AJ38" s="21">
        <f t="shared" si="9"/>
        <v>0.86425702811244975</v>
      </c>
      <c r="AK38" s="22"/>
      <c r="AL38" s="19">
        <f t="shared" si="10"/>
        <v>5607.5</v>
      </c>
      <c r="AM38" s="19">
        <f t="shared" si="10"/>
        <v>4945</v>
      </c>
      <c r="AN38" s="20">
        <f t="shared" si="11"/>
        <v>0.88185465893892112</v>
      </c>
      <c r="AO38" s="19">
        <f t="shared" si="12"/>
        <v>22729</v>
      </c>
      <c r="AP38" s="19">
        <f t="shared" si="12"/>
        <v>18549.5</v>
      </c>
      <c r="AQ38" s="20">
        <f t="shared" si="13"/>
        <v>0.81611597518588586</v>
      </c>
      <c r="AR38" s="19">
        <f t="shared" si="14"/>
        <v>0</v>
      </c>
      <c r="AS38" s="19">
        <f t="shared" si="14"/>
        <v>0</v>
      </c>
      <c r="AT38" s="20" t="str">
        <f t="shared" si="15"/>
        <v>--</v>
      </c>
      <c r="AU38" s="19">
        <f t="shared" si="16"/>
        <v>21859.5</v>
      </c>
      <c r="AV38" s="19">
        <f t="shared" si="16"/>
        <v>18619.5</v>
      </c>
      <c r="AW38" s="20">
        <f t="shared" si="17"/>
        <v>0.85178069031771086</v>
      </c>
      <c r="AX38" s="19">
        <f t="shared" si="18"/>
        <v>50196</v>
      </c>
      <c r="AY38" s="19">
        <f t="shared" si="18"/>
        <v>42114</v>
      </c>
      <c r="AZ38" s="21">
        <f t="shared" si="19"/>
        <v>0.83899115467367913</v>
      </c>
    </row>
    <row r="39" spans="1:52">
      <c r="A39" s="23">
        <v>501</v>
      </c>
      <c r="B39" s="34">
        <v>1</v>
      </c>
      <c r="C39" s="10" t="s">
        <v>28</v>
      </c>
      <c r="D39" s="18">
        <v>501</v>
      </c>
      <c r="E39" s="10" t="s">
        <v>28</v>
      </c>
      <c r="F39" s="19">
        <v>5817.5</v>
      </c>
      <c r="G39" s="19">
        <v>5229</v>
      </c>
      <c r="H39" s="20">
        <f t="shared" si="0"/>
        <v>0.89883970777825528</v>
      </c>
      <c r="I39" s="19">
        <v>10793</v>
      </c>
      <c r="J39" s="19">
        <v>9408</v>
      </c>
      <c r="K39" s="20">
        <f t="shared" si="1"/>
        <v>0.87167608635226534</v>
      </c>
      <c r="L39" s="19">
        <v>0</v>
      </c>
      <c r="M39" s="19">
        <v>0</v>
      </c>
      <c r="N39" s="20" t="str">
        <f t="shared" si="22"/>
        <v>--</v>
      </c>
      <c r="O39" s="19">
        <v>13336</v>
      </c>
      <c r="P39" s="19">
        <v>11749</v>
      </c>
      <c r="Q39" s="20">
        <f t="shared" si="2"/>
        <v>0.88099880023995203</v>
      </c>
      <c r="R39" s="19">
        <f t="shared" si="24"/>
        <v>29946.5</v>
      </c>
      <c r="S39" s="19">
        <f t="shared" si="24"/>
        <v>26386</v>
      </c>
      <c r="T39" s="21">
        <f t="shared" si="4"/>
        <v>0.88110463660194016</v>
      </c>
      <c r="U39" s="22"/>
      <c r="V39" s="19">
        <v>1612.5</v>
      </c>
      <c r="W39" s="19">
        <v>1431.5</v>
      </c>
      <c r="X39" s="20">
        <f t="shared" si="5"/>
        <v>0.88775193798449614</v>
      </c>
      <c r="Y39" s="19">
        <v>19428.5</v>
      </c>
      <c r="Z39" s="19">
        <v>16486.5</v>
      </c>
      <c r="AA39" s="20">
        <f t="shared" si="6"/>
        <v>0.84857297269475251</v>
      </c>
      <c r="AB39" s="19">
        <v>0</v>
      </c>
      <c r="AC39" s="19">
        <v>0</v>
      </c>
      <c r="AD39" s="20" t="str">
        <f t="shared" si="23"/>
        <v>--</v>
      </c>
      <c r="AE39" s="19">
        <v>18862.5</v>
      </c>
      <c r="AF39" s="19">
        <v>15552</v>
      </c>
      <c r="AG39" s="20">
        <f t="shared" si="7"/>
        <v>0.824493041749503</v>
      </c>
      <c r="AH39" s="19">
        <f t="shared" si="25"/>
        <v>39903.5</v>
      </c>
      <c r="AI39" s="19">
        <f t="shared" si="25"/>
        <v>33470</v>
      </c>
      <c r="AJ39" s="21">
        <f t="shared" si="9"/>
        <v>0.83877354116806802</v>
      </c>
      <c r="AK39" s="22"/>
      <c r="AL39" s="19">
        <f t="shared" ref="AL39:AM60" si="26">SUM(V39,F39)</f>
        <v>7430</v>
      </c>
      <c r="AM39" s="19">
        <f t="shared" si="26"/>
        <v>6660.5</v>
      </c>
      <c r="AN39" s="20">
        <f t="shared" si="11"/>
        <v>0.89643337819650071</v>
      </c>
      <c r="AO39" s="19">
        <f t="shared" ref="AO39:AP60" si="27">SUM(Y39,I39)</f>
        <v>30221.5</v>
      </c>
      <c r="AP39" s="19">
        <f t="shared" si="27"/>
        <v>25894.5</v>
      </c>
      <c r="AQ39" s="20">
        <f t="shared" si="13"/>
        <v>0.85682378439190643</v>
      </c>
      <c r="AR39" s="19">
        <f t="shared" ref="AR39:AS60" si="28">SUM(AB39,L39)</f>
        <v>0</v>
      </c>
      <c r="AS39" s="19">
        <f t="shared" si="28"/>
        <v>0</v>
      </c>
      <c r="AT39" s="20" t="str">
        <f t="shared" si="15"/>
        <v>--</v>
      </c>
      <c r="AU39" s="19">
        <f t="shared" ref="AU39:AV60" si="29">SUM(AE39,O39)</f>
        <v>32198.5</v>
      </c>
      <c r="AV39" s="19">
        <f t="shared" si="29"/>
        <v>27301</v>
      </c>
      <c r="AW39" s="20">
        <f t="shared" si="17"/>
        <v>0.84789664114787955</v>
      </c>
      <c r="AX39" s="19">
        <f t="shared" ref="AX39:AY60" si="30">SUM(AU39,AR39,AO39,AL39)</f>
        <v>69850</v>
      </c>
      <c r="AY39" s="19">
        <f t="shared" si="30"/>
        <v>59856</v>
      </c>
      <c r="AZ39" s="21">
        <f t="shared" si="19"/>
        <v>0.85692197566213313</v>
      </c>
    </row>
    <row r="40" spans="1:52">
      <c r="A40" s="23">
        <v>523</v>
      </c>
      <c r="B40" s="34">
        <v>1</v>
      </c>
      <c r="C40" s="10" t="s">
        <v>29</v>
      </c>
      <c r="D40" s="18">
        <v>523</v>
      </c>
      <c r="E40" s="10" t="s">
        <v>29</v>
      </c>
      <c r="F40" s="19">
        <v>4980.5</v>
      </c>
      <c r="G40" s="19">
        <v>4070.5</v>
      </c>
      <c r="H40" s="20">
        <f t="shared" si="0"/>
        <v>0.8172874209416725</v>
      </c>
      <c r="I40" s="19">
        <v>12579</v>
      </c>
      <c r="J40" s="19">
        <v>9122</v>
      </c>
      <c r="K40" s="20">
        <f t="shared" si="1"/>
        <v>0.72517688210509579</v>
      </c>
      <c r="L40" s="19">
        <v>0</v>
      </c>
      <c r="M40" s="19">
        <v>0</v>
      </c>
      <c r="N40" s="20" t="str">
        <f t="shared" si="22"/>
        <v>--</v>
      </c>
      <c r="O40" s="19">
        <v>10450.5</v>
      </c>
      <c r="P40" s="19">
        <v>7588</v>
      </c>
      <c r="Q40" s="20">
        <f t="shared" si="2"/>
        <v>0.72608966078178072</v>
      </c>
      <c r="R40" s="19">
        <f t="shared" si="24"/>
        <v>28010</v>
      </c>
      <c r="S40" s="19">
        <f t="shared" si="24"/>
        <v>20780.5</v>
      </c>
      <c r="T40" s="21">
        <f t="shared" si="4"/>
        <v>0.74189575151731524</v>
      </c>
      <c r="U40" s="22"/>
      <c r="V40" s="19">
        <v>1233</v>
      </c>
      <c r="W40" s="19">
        <v>964</v>
      </c>
      <c r="X40" s="20">
        <f t="shared" si="5"/>
        <v>0.78183292781832925</v>
      </c>
      <c r="Y40" s="19">
        <v>15630</v>
      </c>
      <c r="Z40" s="19">
        <v>12067</v>
      </c>
      <c r="AA40" s="20">
        <f t="shared" si="6"/>
        <v>0.77204094689699299</v>
      </c>
      <c r="AB40" s="19">
        <v>0</v>
      </c>
      <c r="AC40" s="19">
        <v>0</v>
      </c>
      <c r="AD40" s="20" t="str">
        <f t="shared" si="23"/>
        <v>--</v>
      </c>
      <c r="AE40" s="19">
        <v>14021</v>
      </c>
      <c r="AF40" s="19">
        <v>11092</v>
      </c>
      <c r="AG40" s="20">
        <f t="shared" si="7"/>
        <v>0.79109906568718347</v>
      </c>
      <c r="AH40" s="19">
        <f t="shared" si="25"/>
        <v>30884</v>
      </c>
      <c r="AI40" s="19">
        <f t="shared" si="25"/>
        <v>24123</v>
      </c>
      <c r="AJ40" s="21">
        <f t="shared" si="9"/>
        <v>0.78108405646936929</v>
      </c>
      <c r="AK40" s="22"/>
      <c r="AL40" s="19">
        <f t="shared" si="26"/>
        <v>6213.5</v>
      </c>
      <c r="AM40" s="19">
        <f t="shared" si="26"/>
        <v>5034.5</v>
      </c>
      <c r="AN40" s="20">
        <f t="shared" si="11"/>
        <v>0.81025187092620909</v>
      </c>
      <c r="AO40" s="19">
        <f t="shared" si="27"/>
        <v>28209</v>
      </c>
      <c r="AP40" s="19">
        <f t="shared" si="27"/>
        <v>21189</v>
      </c>
      <c r="AQ40" s="20">
        <f t="shared" si="13"/>
        <v>0.75114325215356803</v>
      </c>
      <c r="AR40" s="19">
        <f t="shared" si="28"/>
        <v>0</v>
      </c>
      <c r="AS40" s="19">
        <f t="shared" si="28"/>
        <v>0</v>
      </c>
      <c r="AT40" s="20" t="str">
        <f t="shared" si="15"/>
        <v>--</v>
      </c>
      <c r="AU40" s="19">
        <f t="shared" si="29"/>
        <v>24471.5</v>
      </c>
      <c r="AV40" s="19">
        <f t="shared" si="29"/>
        <v>18680</v>
      </c>
      <c r="AW40" s="20">
        <f t="shared" si="17"/>
        <v>0.76333694297448051</v>
      </c>
      <c r="AX40" s="19">
        <f t="shared" si="30"/>
        <v>58894</v>
      </c>
      <c r="AY40" s="19">
        <f t="shared" si="30"/>
        <v>44903.5</v>
      </c>
      <c r="AZ40" s="21">
        <f t="shared" si="19"/>
        <v>0.76244608958467752</v>
      </c>
    </row>
    <row r="41" spans="1:52">
      <c r="A41" s="23">
        <v>517</v>
      </c>
      <c r="B41" s="34">
        <v>1</v>
      </c>
      <c r="C41" s="10" t="s">
        <v>31</v>
      </c>
      <c r="D41" s="18">
        <v>517</v>
      </c>
      <c r="E41" s="10" t="s">
        <v>31</v>
      </c>
      <c r="F41" s="19">
        <v>15971</v>
      </c>
      <c r="G41" s="19">
        <v>15177.5</v>
      </c>
      <c r="H41" s="20">
        <f t="shared" si="0"/>
        <v>0.95031619810907264</v>
      </c>
      <c r="I41" s="19">
        <v>26795</v>
      </c>
      <c r="J41" s="19">
        <v>24965</v>
      </c>
      <c r="K41" s="20">
        <f t="shared" si="1"/>
        <v>0.9317036760589662</v>
      </c>
      <c r="L41" s="19">
        <v>0</v>
      </c>
      <c r="M41" s="19">
        <v>0</v>
      </c>
      <c r="N41" s="20" t="str">
        <f t="shared" si="22"/>
        <v>--</v>
      </c>
      <c r="O41" s="19">
        <v>25492.5</v>
      </c>
      <c r="P41" s="19">
        <v>24097</v>
      </c>
      <c r="Q41" s="20">
        <f t="shared" si="2"/>
        <v>0.94525840933607919</v>
      </c>
      <c r="R41" s="19">
        <f t="shared" si="24"/>
        <v>68258.5</v>
      </c>
      <c r="S41" s="19">
        <f t="shared" si="24"/>
        <v>64239.5</v>
      </c>
      <c r="T41" s="21">
        <f t="shared" si="4"/>
        <v>0.94112088604349642</v>
      </c>
      <c r="U41" s="22"/>
      <c r="V41" s="19">
        <v>9805</v>
      </c>
      <c r="W41" s="19">
        <v>9457.5</v>
      </c>
      <c r="X41" s="20">
        <f t="shared" si="5"/>
        <v>0.96455889852116272</v>
      </c>
      <c r="Y41" s="19">
        <v>46735</v>
      </c>
      <c r="Z41" s="19">
        <v>42799</v>
      </c>
      <c r="AA41" s="20">
        <f t="shared" si="6"/>
        <v>0.91578046432010274</v>
      </c>
      <c r="AB41" s="19">
        <v>0</v>
      </c>
      <c r="AC41" s="19">
        <v>0</v>
      </c>
      <c r="AD41" s="20" t="str">
        <f t="shared" si="23"/>
        <v>--</v>
      </c>
      <c r="AE41" s="19">
        <v>39806.5</v>
      </c>
      <c r="AF41" s="19">
        <v>36915.5</v>
      </c>
      <c r="AG41" s="20">
        <f t="shared" si="7"/>
        <v>0.9273736701292502</v>
      </c>
      <c r="AH41" s="19">
        <f t="shared" si="25"/>
        <v>96346.5</v>
      </c>
      <c r="AI41" s="19">
        <f t="shared" si="25"/>
        <v>89172</v>
      </c>
      <c r="AJ41" s="21">
        <f t="shared" si="9"/>
        <v>0.92553439927760739</v>
      </c>
      <c r="AK41" s="22"/>
      <c r="AL41" s="19">
        <f t="shared" si="26"/>
        <v>25776</v>
      </c>
      <c r="AM41" s="19">
        <f t="shared" si="26"/>
        <v>24635</v>
      </c>
      <c r="AN41" s="20">
        <f t="shared" si="11"/>
        <v>0.95573401613904407</v>
      </c>
      <c r="AO41" s="19">
        <f t="shared" si="27"/>
        <v>73530</v>
      </c>
      <c r="AP41" s="19">
        <f t="shared" si="27"/>
        <v>67764</v>
      </c>
      <c r="AQ41" s="20">
        <f t="shared" si="13"/>
        <v>0.92158302733578135</v>
      </c>
      <c r="AR41" s="19">
        <f t="shared" si="28"/>
        <v>0</v>
      </c>
      <c r="AS41" s="19">
        <f t="shared" si="28"/>
        <v>0</v>
      </c>
      <c r="AT41" s="20" t="str">
        <f t="shared" si="15"/>
        <v>--</v>
      </c>
      <c r="AU41" s="19">
        <f t="shared" si="29"/>
        <v>65299</v>
      </c>
      <c r="AV41" s="19">
        <f t="shared" si="29"/>
        <v>61012.5</v>
      </c>
      <c r="AW41" s="20">
        <f t="shared" si="17"/>
        <v>0.93435580943046603</v>
      </c>
      <c r="AX41" s="19">
        <f t="shared" si="30"/>
        <v>164605</v>
      </c>
      <c r="AY41" s="19">
        <f t="shared" si="30"/>
        <v>153411.5</v>
      </c>
      <c r="AZ41" s="21">
        <f t="shared" si="19"/>
        <v>0.93199781294614381</v>
      </c>
    </row>
    <row r="42" spans="1:52">
      <c r="A42" s="23">
        <v>536</v>
      </c>
      <c r="B42" s="34">
        <v>1</v>
      </c>
      <c r="C42" s="10" t="s">
        <v>32</v>
      </c>
      <c r="D42" s="18">
        <v>536</v>
      </c>
      <c r="E42" s="10" t="s">
        <v>94</v>
      </c>
      <c r="F42" s="19">
        <v>5223</v>
      </c>
      <c r="G42" s="19">
        <v>4600</v>
      </c>
      <c r="H42" s="20">
        <f t="shared" si="0"/>
        <v>0.88071989278192608</v>
      </c>
      <c r="I42" s="19">
        <v>24026.5</v>
      </c>
      <c r="J42" s="19">
        <v>21019</v>
      </c>
      <c r="K42" s="20">
        <f t="shared" si="1"/>
        <v>0.87482571327492564</v>
      </c>
      <c r="L42" s="19">
        <v>0</v>
      </c>
      <c r="M42" s="19">
        <v>0</v>
      </c>
      <c r="N42" s="20" t="str">
        <f t="shared" si="22"/>
        <v>--</v>
      </c>
      <c r="O42" s="19">
        <v>23961</v>
      </c>
      <c r="P42" s="19">
        <v>20518.5</v>
      </c>
      <c r="Q42" s="20">
        <f t="shared" si="2"/>
        <v>0.85632903468135724</v>
      </c>
      <c r="R42" s="19">
        <f t="shared" si="24"/>
        <v>53210.5</v>
      </c>
      <c r="S42" s="19">
        <f t="shared" si="24"/>
        <v>46137.5</v>
      </c>
      <c r="T42" s="21">
        <f t="shared" si="4"/>
        <v>0.86707510735663074</v>
      </c>
      <c r="U42" s="22"/>
      <c r="V42" s="19">
        <v>1138</v>
      </c>
      <c r="W42" s="19">
        <v>1086</v>
      </c>
      <c r="X42" s="20">
        <f t="shared" si="5"/>
        <v>0.95430579964850615</v>
      </c>
      <c r="Y42" s="19">
        <v>21779</v>
      </c>
      <c r="Z42" s="19">
        <v>18488</v>
      </c>
      <c r="AA42" s="20">
        <f t="shared" si="6"/>
        <v>0.84889113366086599</v>
      </c>
      <c r="AB42" s="19">
        <v>0</v>
      </c>
      <c r="AC42" s="19">
        <v>0</v>
      </c>
      <c r="AD42" s="20" t="str">
        <f t="shared" si="23"/>
        <v>--</v>
      </c>
      <c r="AE42" s="19">
        <v>20487</v>
      </c>
      <c r="AF42" s="19">
        <v>16665</v>
      </c>
      <c r="AG42" s="20">
        <f t="shared" si="7"/>
        <v>0.81344267096207346</v>
      </c>
      <c r="AH42" s="19">
        <f t="shared" si="25"/>
        <v>43404</v>
      </c>
      <c r="AI42" s="19">
        <f t="shared" si="25"/>
        <v>36239</v>
      </c>
      <c r="AJ42" s="21">
        <f t="shared" si="9"/>
        <v>0.83492304856695232</v>
      </c>
      <c r="AK42" s="22"/>
      <c r="AL42" s="19">
        <f t="shared" si="26"/>
        <v>6361</v>
      </c>
      <c r="AM42" s="19">
        <f t="shared" si="26"/>
        <v>5686</v>
      </c>
      <c r="AN42" s="20">
        <f t="shared" si="11"/>
        <v>0.89388460933815439</v>
      </c>
      <c r="AO42" s="19">
        <f t="shared" si="27"/>
        <v>45805.5</v>
      </c>
      <c r="AP42" s="19">
        <f t="shared" si="27"/>
        <v>39507</v>
      </c>
      <c r="AQ42" s="20">
        <f t="shared" si="13"/>
        <v>0.86249467858663265</v>
      </c>
      <c r="AR42" s="19">
        <f t="shared" si="28"/>
        <v>0</v>
      </c>
      <c r="AS42" s="19">
        <f t="shared" si="28"/>
        <v>0</v>
      </c>
      <c r="AT42" s="20" t="str">
        <f t="shared" si="15"/>
        <v>--</v>
      </c>
      <c r="AU42" s="19">
        <f t="shared" si="29"/>
        <v>44448</v>
      </c>
      <c r="AV42" s="19">
        <f t="shared" si="29"/>
        <v>37183.5</v>
      </c>
      <c r="AW42" s="20">
        <f t="shared" si="17"/>
        <v>0.83656182505399568</v>
      </c>
      <c r="AX42" s="19">
        <f t="shared" si="30"/>
        <v>96614.5</v>
      </c>
      <c r="AY42" s="19">
        <f t="shared" si="30"/>
        <v>82376.5</v>
      </c>
      <c r="AZ42" s="21">
        <f t="shared" si="19"/>
        <v>0.85263081628534021</v>
      </c>
    </row>
    <row r="43" spans="1:52">
      <c r="A43" s="23">
        <v>526</v>
      </c>
      <c r="B43" s="34">
        <v>1</v>
      </c>
      <c r="C43" s="10" t="s">
        <v>33</v>
      </c>
      <c r="D43" s="18">
        <v>526</v>
      </c>
      <c r="E43" s="10" t="s">
        <v>33</v>
      </c>
      <c r="F43" s="19">
        <v>10822</v>
      </c>
      <c r="G43" s="19">
        <v>9414</v>
      </c>
      <c r="H43" s="20">
        <f t="shared" si="0"/>
        <v>0.86989465902790608</v>
      </c>
      <c r="I43" s="19">
        <v>25332</v>
      </c>
      <c r="J43" s="19">
        <v>21039.5</v>
      </c>
      <c r="K43" s="20">
        <f t="shared" si="1"/>
        <v>0.83055029212063791</v>
      </c>
      <c r="L43" s="19">
        <v>0</v>
      </c>
      <c r="M43" s="19">
        <v>0</v>
      </c>
      <c r="N43" s="20" t="str">
        <f t="shared" si="22"/>
        <v>--</v>
      </c>
      <c r="O43" s="19">
        <v>26426</v>
      </c>
      <c r="P43" s="19">
        <v>21097</v>
      </c>
      <c r="Q43" s="20">
        <f t="shared" si="2"/>
        <v>0.7983425414364641</v>
      </c>
      <c r="R43" s="19">
        <f t="shared" si="24"/>
        <v>62580</v>
      </c>
      <c r="S43" s="19">
        <f t="shared" si="24"/>
        <v>51550.5</v>
      </c>
      <c r="T43" s="21">
        <f t="shared" si="4"/>
        <v>0.82375359539789073</v>
      </c>
      <c r="U43" s="22"/>
      <c r="V43" s="19">
        <v>1437</v>
      </c>
      <c r="W43" s="19">
        <v>1226</v>
      </c>
      <c r="X43" s="20">
        <f t="shared" si="5"/>
        <v>0.85316631871955462</v>
      </c>
      <c r="Y43" s="19">
        <v>30632</v>
      </c>
      <c r="Z43" s="19">
        <v>24190.5</v>
      </c>
      <c r="AA43" s="20">
        <f t="shared" si="6"/>
        <v>0.78971337163750321</v>
      </c>
      <c r="AB43" s="19">
        <v>0</v>
      </c>
      <c r="AC43" s="19">
        <v>0</v>
      </c>
      <c r="AD43" s="20" t="str">
        <f t="shared" si="23"/>
        <v>--</v>
      </c>
      <c r="AE43" s="19">
        <v>27183.5</v>
      </c>
      <c r="AF43" s="19">
        <v>22069</v>
      </c>
      <c r="AG43" s="20">
        <f t="shared" si="7"/>
        <v>0.81185277833980174</v>
      </c>
      <c r="AH43" s="19">
        <f t="shared" si="25"/>
        <v>59252.5</v>
      </c>
      <c r="AI43" s="19">
        <f t="shared" si="25"/>
        <v>47485.5</v>
      </c>
      <c r="AJ43" s="21">
        <f t="shared" si="9"/>
        <v>0.80140922323952579</v>
      </c>
      <c r="AK43" s="22"/>
      <c r="AL43" s="19">
        <f t="shared" si="26"/>
        <v>12259</v>
      </c>
      <c r="AM43" s="19">
        <f t="shared" si="26"/>
        <v>10640</v>
      </c>
      <c r="AN43" s="20">
        <f t="shared" si="11"/>
        <v>0.86793376294966962</v>
      </c>
      <c r="AO43" s="19">
        <f t="shared" si="27"/>
        <v>55964</v>
      </c>
      <c r="AP43" s="19">
        <f t="shared" si="27"/>
        <v>45230</v>
      </c>
      <c r="AQ43" s="20">
        <f t="shared" si="13"/>
        <v>0.80819812736759344</v>
      </c>
      <c r="AR43" s="19">
        <f t="shared" si="28"/>
        <v>0</v>
      </c>
      <c r="AS43" s="19">
        <f t="shared" si="28"/>
        <v>0</v>
      </c>
      <c r="AT43" s="20" t="str">
        <f t="shared" si="15"/>
        <v>--</v>
      </c>
      <c r="AU43" s="19">
        <f t="shared" si="29"/>
        <v>53609.5</v>
      </c>
      <c r="AV43" s="19">
        <f t="shared" si="29"/>
        <v>43166</v>
      </c>
      <c r="AW43" s="20">
        <f t="shared" si="17"/>
        <v>0.80519310943023159</v>
      </c>
      <c r="AX43" s="19">
        <f t="shared" si="30"/>
        <v>121832.5</v>
      </c>
      <c r="AY43" s="19">
        <f t="shared" si="30"/>
        <v>99036</v>
      </c>
      <c r="AZ43" s="21">
        <f t="shared" si="19"/>
        <v>0.81288654505160773</v>
      </c>
    </row>
    <row r="44" spans="1:52">
      <c r="A44" s="23">
        <v>528</v>
      </c>
      <c r="B44" s="34">
        <v>1</v>
      </c>
      <c r="C44" s="10" t="s">
        <v>35</v>
      </c>
      <c r="D44" s="18">
        <v>528</v>
      </c>
      <c r="E44" s="10" t="s">
        <v>81</v>
      </c>
      <c r="F44" s="19">
        <v>10323.5</v>
      </c>
      <c r="G44" s="19">
        <v>8752.5</v>
      </c>
      <c r="H44" s="20">
        <f t="shared" si="0"/>
        <v>0.84782292827045092</v>
      </c>
      <c r="I44" s="19">
        <v>29749</v>
      </c>
      <c r="J44" s="19">
        <v>23072</v>
      </c>
      <c r="K44" s="20">
        <f t="shared" si="1"/>
        <v>0.77555548085649939</v>
      </c>
      <c r="L44" s="19">
        <v>0</v>
      </c>
      <c r="M44" s="19">
        <v>0</v>
      </c>
      <c r="N44" s="20" t="str">
        <f t="shared" si="22"/>
        <v>--</v>
      </c>
      <c r="O44" s="19">
        <v>31852.5</v>
      </c>
      <c r="P44" s="19">
        <v>24143</v>
      </c>
      <c r="Q44" s="20">
        <f t="shared" si="2"/>
        <v>0.75796248332156035</v>
      </c>
      <c r="R44" s="19">
        <f t="shared" si="24"/>
        <v>71925</v>
      </c>
      <c r="S44" s="19">
        <f t="shared" si="24"/>
        <v>55967.5</v>
      </c>
      <c r="T44" s="21">
        <f t="shared" si="4"/>
        <v>0.77813694820994095</v>
      </c>
      <c r="U44" s="22"/>
      <c r="V44" s="19">
        <v>1679</v>
      </c>
      <c r="W44" s="19">
        <v>1398</v>
      </c>
      <c r="X44" s="20">
        <f t="shared" si="5"/>
        <v>0.83263847528290647</v>
      </c>
      <c r="Y44" s="19">
        <v>29635</v>
      </c>
      <c r="Z44" s="19">
        <v>23725</v>
      </c>
      <c r="AA44" s="20">
        <f t="shared" si="6"/>
        <v>0.8005736460266577</v>
      </c>
      <c r="AB44" s="19">
        <v>0</v>
      </c>
      <c r="AC44" s="19">
        <v>0</v>
      </c>
      <c r="AD44" s="20" t="str">
        <f t="shared" si="23"/>
        <v>--</v>
      </c>
      <c r="AE44" s="19">
        <v>27106</v>
      </c>
      <c r="AF44" s="19">
        <v>22346.5</v>
      </c>
      <c r="AG44" s="20">
        <f t="shared" si="7"/>
        <v>0.8244115693942301</v>
      </c>
      <c r="AH44" s="19">
        <f t="shared" si="25"/>
        <v>58420</v>
      </c>
      <c r="AI44" s="19">
        <f t="shared" si="25"/>
        <v>47469.5</v>
      </c>
      <c r="AJ44" s="21">
        <f t="shared" si="9"/>
        <v>0.81255563163300237</v>
      </c>
      <c r="AK44" s="22"/>
      <c r="AL44" s="19">
        <f t="shared" si="26"/>
        <v>12002.5</v>
      </c>
      <c r="AM44" s="19">
        <f t="shared" si="26"/>
        <v>10150.5</v>
      </c>
      <c r="AN44" s="20">
        <f t="shared" si="11"/>
        <v>0.84569881274734426</v>
      </c>
      <c r="AO44" s="19">
        <f t="shared" si="27"/>
        <v>59384</v>
      </c>
      <c r="AP44" s="19">
        <f t="shared" si="27"/>
        <v>46797</v>
      </c>
      <c r="AQ44" s="20">
        <f t="shared" si="13"/>
        <v>0.78804054964300152</v>
      </c>
      <c r="AR44" s="19">
        <f t="shared" si="28"/>
        <v>0</v>
      </c>
      <c r="AS44" s="19">
        <f t="shared" si="28"/>
        <v>0</v>
      </c>
      <c r="AT44" s="20" t="str">
        <f t="shared" si="15"/>
        <v>--</v>
      </c>
      <c r="AU44" s="19">
        <f t="shared" si="29"/>
        <v>58958.5</v>
      </c>
      <c r="AV44" s="19">
        <f t="shared" si="29"/>
        <v>46489.5</v>
      </c>
      <c r="AW44" s="20">
        <f t="shared" si="17"/>
        <v>0.78851225862259045</v>
      </c>
      <c r="AX44" s="19">
        <f t="shared" si="30"/>
        <v>130345</v>
      </c>
      <c r="AY44" s="19">
        <f t="shared" si="30"/>
        <v>103437</v>
      </c>
      <c r="AZ44" s="21">
        <f t="shared" si="19"/>
        <v>0.79356323602746559</v>
      </c>
    </row>
    <row r="45" spans="1:52">
      <c r="A45" s="23">
        <v>524</v>
      </c>
      <c r="B45" s="34">
        <v>1</v>
      </c>
      <c r="C45" s="10" t="s">
        <v>36</v>
      </c>
      <c r="D45" s="18">
        <v>524</v>
      </c>
      <c r="E45" s="10" t="s">
        <v>36</v>
      </c>
      <c r="F45" s="19">
        <v>27355.5</v>
      </c>
      <c r="G45" s="19">
        <v>23757.5</v>
      </c>
      <c r="H45" s="20">
        <f t="shared" si="0"/>
        <v>0.86847251923744773</v>
      </c>
      <c r="I45" s="19">
        <v>42996</v>
      </c>
      <c r="J45" s="19">
        <v>35206</v>
      </c>
      <c r="K45" s="20">
        <f t="shared" si="1"/>
        <v>0.81882035538189601</v>
      </c>
      <c r="L45" s="19">
        <v>0</v>
      </c>
      <c r="M45" s="19">
        <v>0</v>
      </c>
      <c r="N45" s="20" t="str">
        <f t="shared" si="22"/>
        <v>--</v>
      </c>
      <c r="O45" s="19">
        <v>46752</v>
      </c>
      <c r="P45" s="19">
        <v>39130</v>
      </c>
      <c r="Q45" s="20">
        <f t="shared" si="2"/>
        <v>0.83696954140999313</v>
      </c>
      <c r="R45" s="19">
        <f t="shared" si="24"/>
        <v>117103.5</v>
      </c>
      <c r="S45" s="19">
        <f t="shared" si="24"/>
        <v>98093.5</v>
      </c>
      <c r="T45" s="21">
        <f t="shared" si="4"/>
        <v>0.83766497158496545</v>
      </c>
      <c r="U45" s="22"/>
      <c r="V45" s="19">
        <v>5580</v>
      </c>
      <c r="W45" s="19">
        <v>4741</v>
      </c>
      <c r="X45" s="20">
        <f t="shared" si="5"/>
        <v>0.84964157706093191</v>
      </c>
      <c r="Y45" s="19">
        <v>73635.5</v>
      </c>
      <c r="Z45" s="19">
        <v>59863.5</v>
      </c>
      <c r="AA45" s="20">
        <f t="shared" si="6"/>
        <v>0.8129706459520204</v>
      </c>
      <c r="AB45" s="19">
        <v>0</v>
      </c>
      <c r="AC45" s="19">
        <v>0</v>
      </c>
      <c r="AD45" s="20" t="str">
        <f t="shared" si="23"/>
        <v>--</v>
      </c>
      <c r="AE45" s="19">
        <v>59444</v>
      </c>
      <c r="AF45" s="19">
        <v>49602</v>
      </c>
      <c r="AG45" s="20">
        <f t="shared" si="7"/>
        <v>0.83443240697126708</v>
      </c>
      <c r="AH45" s="19">
        <f t="shared" si="25"/>
        <v>138659.5</v>
      </c>
      <c r="AI45" s="19">
        <f t="shared" si="25"/>
        <v>114206.5</v>
      </c>
      <c r="AJ45" s="21">
        <f t="shared" si="9"/>
        <v>0.82364713560917213</v>
      </c>
      <c r="AK45" s="22"/>
      <c r="AL45" s="19">
        <f t="shared" si="26"/>
        <v>32935.5</v>
      </c>
      <c r="AM45" s="19">
        <f t="shared" si="26"/>
        <v>28498.5</v>
      </c>
      <c r="AN45" s="20">
        <f t="shared" si="11"/>
        <v>0.86528214236917611</v>
      </c>
      <c r="AO45" s="19">
        <f t="shared" si="27"/>
        <v>116631.5</v>
      </c>
      <c r="AP45" s="19">
        <f t="shared" si="27"/>
        <v>95069.5</v>
      </c>
      <c r="AQ45" s="20">
        <f t="shared" si="13"/>
        <v>0.81512713117811231</v>
      </c>
      <c r="AR45" s="19">
        <f t="shared" si="28"/>
        <v>0</v>
      </c>
      <c r="AS45" s="19">
        <f t="shared" si="28"/>
        <v>0</v>
      </c>
      <c r="AT45" s="20" t="str">
        <f t="shared" si="15"/>
        <v>--</v>
      </c>
      <c r="AU45" s="19">
        <f t="shared" si="29"/>
        <v>106196</v>
      </c>
      <c r="AV45" s="19">
        <f t="shared" si="29"/>
        <v>88732</v>
      </c>
      <c r="AW45" s="20">
        <f t="shared" si="17"/>
        <v>0.83554936155787407</v>
      </c>
      <c r="AX45" s="19">
        <f t="shared" si="30"/>
        <v>255763</v>
      </c>
      <c r="AY45" s="19">
        <f t="shared" si="30"/>
        <v>212300</v>
      </c>
      <c r="AZ45" s="21">
        <f t="shared" si="19"/>
        <v>0.83006533392242032</v>
      </c>
    </row>
    <row r="46" spans="1:52">
      <c r="A46" s="23">
        <v>527</v>
      </c>
      <c r="B46" s="34">
        <v>1</v>
      </c>
      <c r="C46" s="10" t="s">
        <v>37</v>
      </c>
      <c r="D46" s="18">
        <v>527</v>
      </c>
      <c r="E46" s="10" t="s">
        <v>37</v>
      </c>
      <c r="F46" s="19">
        <v>5965</v>
      </c>
      <c r="G46" s="19">
        <v>5129.5</v>
      </c>
      <c r="H46" s="20">
        <f t="shared" si="0"/>
        <v>0.85993294216261529</v>
      </c>
      <c r="I46" s="19">
        <v>22707</v>
      </c>
      <c r="J46" s="19">
        <v>18169.5</v>
      </c>
      <c r="K46" s="20">
        <f t="shared" si="1"/>
        <v>0.80017175320385781</v>
      </c>
      <c r="L46" s="19">
        <v>0</v>
      </c>
      <c r="M46" s="19">
        <v>0</v>
      </c>
      <c r="N46" s="20" t="str">
        <f t="shared" si="22"/>
        <v>--</v>
      </c>
      <c r="O46" s="19">
        <v>20373</v>
      </c>
      <c r="P46" s="19">
        <v>16785</v>
      </c>
      <c r="Q46" s="20">
        <f t="shared" si="2"/>
        <v>0.82388455308496544</v>
      </c>
      <c r="R46" s="19">
        <f t="shared" si="24"/>
        <v>49045</v>
      </c>
      <c r="S46" s="19">
        <f t="shared" si="24"/>
        <v>40084</v>
      </c>
      <c r="T46" s="21">
        <f t="shared" si="4"/>
        <v>0.81729024365378733</v>
      </c>
      <c r="U46" s="22"/>
      <c r="V46" s="19">
        <v>834</v>
      </c>
      <c r="W46" s="19">
        <v>716</v>
      </c>
      <c r="X46" s="20">
        <f t="shared" si="5"/>
        <v>0.85851318944844124</v>
      </c>
      <c r="Y46" s="19">
        <v>15350</v>
      </c>
      <c r="Z46" s="19">
        <v>12235</v>
      </c>
      <c r="AA46" s="20">
        <f t="shared" si="6"/>
        <v>0.79706840390879474</v>
      </c>
      <c r="AB46" s="19">
        <v>0</v>
      </c>
      <c r="AC46" s="19">
        <v>0</v>
      </c>
      <c r="AD46" s="20" t="str">
        <f t="shared" si="23"/>
        <v>--</v>
      </c>
      <c r="AE46" s="19">
        <v>13372</v>
      </c>
      <c r="AF46" s="19">
        <v>11075</v>
      </c>
      <c r="AG46" s="20">
        <f t="shared" si="7"/>
        <v>0.82822315285671555</v>
      </c>
      <c r="AH46" s="19">
        <f t="shared" si="25"/>
        <v>29556</v>
      </c>
      <c r="AI46" s="19">
        <f t="shared" si="25"/>
        <v>24026</v>
      </c>
      <c r="AJ46" s="21">
        <f t="shared" si="9"/>
        <v>0.81289755041277578</v>
      </c>
      <c r="AK46" s="22"/>
      <c r="AL46" s="19">
        <f t="shared" si="26"/>
        <v>6799</v>
      </c>
      <c r="AM46" s="19">
        <f t="shared" si="26"/>
        <v>5845.5</v>
      </c>
      <c r="AN46" s="20">
        <f t="shared" si="11"/>
        <v>0.85975878805706718</v>
      </c>
      <c r="AO46" s="19">
        <f t="shared" si="27"/>
        <v>38057</v>
      </c>
      <c r="AP46" s="19">
        <f t="shared" si="27"/>
        <v>30404.5</v>
      </c>
      <c r="AQ46" s="20">
        <f t="shared" si="13"/>
        <v>0.79892004099114489</v>
      </c>
      <c r="AR46" s="19">
        <f t="shared" si="28"/>
        <v>0</v>
      </c>
      <c r="AS46" s="19">
        <f t="shared" si="28"/>
        <v>0</v>
      </c>
      <c r="AT46" s="20" t="str">
        <f t="shared" si="15"/>
        <v>--</v>
      </c>
      <c r="AU46" s="19">
        <f t="shared" si="29"/>
        <v>33745</v>
      </c>
      <c r="AV46" s="19">
        <f t="shared" si="29"/>
        <v>27860</v>
      </c>
      <c r="AW46" s="20">
        <f t="shared" si="17"/>
        <v>0.82560379315454147</v>
      </c>
      <c r="AX46" s="19">
        <f t="shared" si="30"/>
        <v>78601</v>
      </c>
      <c r="AY46" s="19">
        <f t="shared" si="30"/>
        <v>64110</v>
      </c>
      <c r="AZ46" s="21">
        <f t="shared" si="19"/>
        <v>0.81563847788196076</v>
      </c>
    </row>
    <row r="47" spans="1:52">
      <c r="A47" s="23">
        <v>535</v>
      </c>
      <c r="B47" s="34">
        <v>1</v>
      </c>
      <c r="C47" s="10" t="s">
        <v>38</v>
      </c>
      <c r="D47" s="18">
        <v>535</v>
      </c>
      <c r="E47" s="10" t="s">
        <v>38</v>
      </c>
      <c r="F47" s="19">
        <v>21446.5</v>
      </c>
      <c r="G47" s="19">
        <v>20017.5</v>
      </c>
      <c r="H47" s="20">
        <f t="shared" si="0"/>
        <v>0.93336908120206097</v>
      </c>
      <c r="I47" s="19">
        <v>38717</v>
      </c>
      <c r="J47" s="19">
        <v>33263</v>
      </c>
      <c r="K47" s="20">
        <f t="shared" si="1"/>
        <v>0.85913164759666294</v>
      </c>
      <c r="L47" s="19">
        <v>0</v>
      </c>
      <c r="M47" s="19">
        <v>0</v>
      </c>
      <c r="N47" s="20" t="str">
        <f t="shared" si="22"/>
        <v>--</v>
      </c>
      <c r="O47" s="19">
        <v>45718.5</v>
      </c>
      <c r="P47" s="19">
        <v>37092.5</v>
      </c>
      <c r="Q47" s="20">
        <f t="shared" si="2"/>
        <v>0.81132364360160547</v>
      </c>
      <c r="R47" s="19">
        <f t="shared" si="24"/>
        <v>105882</v>
      </c>
      <c r="S47" s="19">
        <f t="shared" si="24"/>
        <v>90373</v>
      </c>
      <c r="T47" s="21">
        <f t="shared" si="4"/>
        <v>0.85352562286318734</v>
      </c>
      <c r="U47" s="22"/>
      <c r="V47" s="19">
        <v>2805</v>
      </c>
      <c r="W47" s="19">
        <v>2439</v>
      </c>
      <c r="X47" s="20">
        <f t="shared" si="5"/>
        <v>0.8695187165775401</v>
      </c>
      <c r="Y47" s="19">
        <v>31580.5</v>
      </c>
      <c r="Z47" s="19">
        <v>25498.5</v>
      </c>
      <c r="AA47" s="20">
        <f t="shared" si="6"/>
        <v>0.80741280220389167</v>
      </c>
      <c r="AB47" s="19">
        <v>0</v>
      </c>
      <c r="AC47" s="19">
        <v>0</v>
      </c>
      <c r="AD47" s="20" t="str">
        <f t="shared" si="23"/>
        <v>--</v>
      </c>
      <c r="AE47" s="19">
        <v>29753</v>
      </c>
      <c r="AF47" s="19">
        <v>22589.5</v>
      </c>
      <c r="AG47" s="20">
        <f t="shared" si="7"/>
        <v>0.75923436292138613</v>
      </c>
      <c r="AH47" s="19">
        <f t="shared" si="25"/>
        <v>64138.5</v>
      </c>
      <c r="AI47" s="19">
        <f t="shared" si="25"/>
        <v>50527</v>
      </c>
      <c r="AJ47" s="21">
        <f t="shared" si="9"/>
        <v>0.78777957077262484</v>
      </c>
      <c r="AK47" s="22"/>
      <c r="AL47" s="19">
        <f t="shared" si="26"/>
        <v>24251.5</v>
      </c>
      <c r="AM47" s="19">
        <f t="shared" si="26"/>
        <v>22456.5</v>
      </c>
      <c r="AN47" s="20">
        <f t="shared" si="11"/>
        <v>0.92598395975506664</v>
      </c>
      <c r="AO47" s="19">
        <f t="shared" si="27"/>
        <v>70297.5</v>
      </c>
      <c r="AP47" s="19">
        <f t="shared" si="27"/>
        <v>58761.5</v>
      </c>
      <c r="AQ47" s="20">
        <f t="shared" si="13"/>
        <v>0.83589743589743593</v>
      </c>
      <c r="AR47" s="19">
        <f t="shared" si="28"/>
        <v>0</v>
      </c>
      <c r="AS47" s="19">
        <f t="shared" si="28"/>
        <v>0</v>
      </c>
      <c r="AT47" s="20" t="str">
        <f t="shared" si="15"/>
        <v>--</v>
      </c>
      <c r="AU47" s="19">
        <f t="shared" si="29"/>
        <v>75471.5</v>
      </c>
      <c r="AV47" s="19">
        <f t="shared" si="29"/>
        <v>59682</v>
      </c>
      <c r="AW47" s="20">
        <f t="shared" si="17"/>
        <v>0.7907885758200115</v>
      </c>
      <c r="AX47" s="19">
        <f t="shared" si="30"/>
        <v>170020.5</v>
      </c>
      <c r="AY47" s="19">
        <f t="shared" si="30"/>
        <v>140900</v>
      </c>
      <c r="AZ47" s="21">
        <f t="shared" si="19"/>
        <v>0.82872359509588545</v>
      </c>
    </row>
    <row r="48" spans="1:52">
      <c r="A48" s="23">
        <v>505</v>
      </c>
      <c r="B48" s="34">
        <v>1</v>
      </c>
      <c r="C48" s="10" t="s">
        <v>39</v>
      </c>
      <c r="D48" s="18">
        <v>505</v>
      </c>
      <c r="E48" s="10" t="s">
        <v>39</v>
      </c>
      <c r="F48" s="19">
        <v>12933.5</v>
      </c>
      <c r="G48" s="19">
        <v>11485</v>
      </c>
      <c r="H48" s="20">
        <f t="shared" si="0"/>
        <v>0.88800402056674532</v>
      </c>
      <c r="I48" s="19">
        <v>25317.5</v>
      </c>
      <c r="J48" s="19">
        <v>20707</v>
      </c>
      <c r="K48" s="20">
        <f t="shared" si="1"/>
        <v>0.81789276192357063</v>
      </c>
      <c r="L48" s="19">
        <v>0</v>
      </c>
      <c r="M48" s="19">
        <v>0</v>
      </c>
      <c r="N48" s="20" t="str">
        <f t="shared" si="22"/>
        <v>--</v>
      </c>
      <c r="O48" s="19">
        <v>24564</v>
      </c>
      <c r="P48" s="19">
        <v>19289.5</v>
      </c>
      <c r="Q48" s="20">
        <f t="shared" si="2"/>
        <v>0.78527519947891222</v>
      </c>
      <c r="R48" s="19">
        <f t="shared" si="24"/>
        <v>62815</v>
      </c>
      <c r="S48" s="19">
        <f t="shared" si="24"/>
        <v>51481.5</v>
      </c>
      <c r="T48" s="21">
        <f t="shared" si="4"/>
        <v>0.81957335031441536</v>
      </c>
      <c r="U48" s="22"/>
      <c r="V48" s="19">
        <v>2321</v>
      </c>
      <c r="W48" s="19">
        <v>1963</v>
      </c>
      <c r="X48" s="20">
        <f t="shared" si="5"/>
        <v>0.84575613959500218</v>
      </c>
      <c r="Y48" s="19">
        <v>38317.5</v>
      </c>
      <c r="Z48" s="19">
        <v>30584.5</v>
      </c>
      <c r="AA48" s="20">
        <f t="shared" si="6"/>
        <v>0.79818620734651269</v>
      </c>
      <c r="AB48" s="19">
        <v>0</v>
      </c>
      <c r="AC48" s="19">
        <v>0</v>
      </c>
      <c r="AD48" s="20" t="str">
        <f t="shared" si="23"/>
        <v>--</v>
      </c>
      <c r="AE48" s="19">
        <v>33067</v>
      </c>
      <c r="AF48" s="19">
        <v>26112.5</v>
      </c>
      <c r="AG48" s="20">
        <f t="shared" si="7"/>
        <v>0.78968457979254236</v>
      </c>
      <c r="AH48" s="19">
        <f t="shared" si="25"/>
        <v>73705.5</v>
      </c>
      <c r="AI48" s="19">
        <f t="shared" si="25"/>
        <v>58660</v>
      </c>
      <c r="AJ48" s="21">
        <f t="shared" si="9"/>
        <v>0.79587005040329417</v>
      </c>
      <c r="AK48" s="22"/>
      <c r="AL48" s="19">
        <f t="shared" si="26"/>
        <v>15254.5</v>
      </c>
      <c r="AM48" s="19">
        <f t="shared" si="26"/>
        <v>13448</v>
      </c>
      <c r="AN48" s="20">
        <f t="shared" si="11"/>
        <v>0.88157592841456622</v>
      </c>
      <c r="AO48" s="19">
        <f t="shared" si="27"/>
        <v>63635</v>
      </c>
      <c r="AP48" s="19">
        <f t="shared" si="27"/>
        <v>51291.5</v>
      </c>
      <c r="AQ48" s="20">
        <f t="shared" si="13"/>
        <v>0.80602655771195098</v>
      </c>
      <c r="AR48" s="19">
        <f t="shared" si="28"/>
        <v>0</v>
      </c>
      <c r="AS48" s="19">
        <f t="shared" si="28"/>
        <v>0</v>
      </c>
      <c r="AT48" s="20" t="str">
        <f t="shared" si="15"/>
        <v>--</v>
      </c>
      <c r="AU48" s="19">
        <f t="shared" si="29"/>
        <v>57631</v>
      </c>
      <c r="AV48" s="19">
        <f t="shared" si="29"/>
        <v>45402</v>
      </c>
      <c r="AW48" s="20">
        <f t="shared" si="17"/>
        <v>0.78780517429855457</v>
      </c>
      <c r="AX48" s="19">
        <f t="shared" si="30"/>
        <v>136520.5</v>
      </c>
      <c r="AY48" s="19">
        <f t="shared" si="30"/>
        <v>110141.5</v>
      </c>
      <c r="AZ48" s="21">
        <f t="shared" si="19"/>
        <v>0.80677627169545962</v>
      </c>
    </row>
    <row r="49" spans="1:52">
      <c r="A49" s="23">
        <v>515</v>
      </c>
      <c r="B49" s="34">
        <v>1</v>
      </c>
      <c r="C49" s="10" t="s">
        <v>40</v>
      </c>
      <c r="D49" s="18">
        <v>515</v>
      </c>
      <c r="E49" s="10" t="s">
        <v>40</v>
      </c>
      <c r="F49" s="19">
        <v>8302</v>
      </c>
      <c r="G49" s="19">
        <v>5612.5</v>
      </c>
      <c r="H49" s="20">
        <f t="shared" si="0"/>
        <v>0.67604191761021437</v>
      </c>
      <c r="I49" s="19">
        <v>20129.5</v>
      </c>
      <c r="J49" s="19">
        <v>10732</v>
      </c>
      <c r="K49" s="20">
        <f t="shared" si="1"/>
        <v>0.53314786755756471</v>
      </c>
      <c r="L49" s="19">
        <v>0</v>
      </c>
      <c r="M49" s="19">
        <v>0</v>
      </c>
      <c r="N49" s="20" t="str">
        <f t="shared" si="22"/>
        <v>--</v>
      </c>
      <c r="O49" s="19">
        <v>19281.5</v>
      </c>
      <c r="P49" s="19">
        <v>10232</v>
      </c>
      <c r="Q49" s="20">
        <f t="shared" si="2"/>
        <v>0.53066410808287734</v>
      </c>
      <c r="R49" s="19">
        <f t="shared" si="24"/>
        <v>47713</v>
      </c>
      <c r="S49" s="19">
        <f t="shared" si="24"/>
        <v>26576.5</v>
      </c>
      <c r="T49" s="21">
        <f t="shared" si="4"/>
        <v>0.55700752415484245</v>
      </c>
      <c r="U49" s="22"/>
      <c r="V49" s="19">
        <v>2949</v>
      </c>
      <c r="W49" s="19">
        <v>1053</v>
      </c>
      <c r="X49" s="20">
        <f t="shared" si="5"/>
        <v>0.35707019328585959</v>
      </c>
      <c r="Y49" s="19">
        <v>19024.75</v>
      </c>
      <c r="Z49" s="19">
        <v>11522</v>
      </c>
      <c r="AA49" s="20">
        <f t="shared" si="6"/>
        <v>0.60563213708458719</v>
      </c>
      <c r="AB49" s="19">
        <v>0</v>
      </c>
      <c r="AC49" s="19">
        <v>0</v>
      </c>
      <c r="AD49" s="20" t="str">
        <f t="shared" si="23"/>
        <v>--</v>
      </c>
      <c r="AE49" s="19">
        <v>16463</v>
      </c>
      <c r="AF49" s="19">
        <v>9864</v>
      </c>
      <c r="AG49" s="20">
        <f t="shared" si="7"/>
        <v>0.59916175666646421</v>
      </c>
      <c r="AH49" s="19">
        <f t="shared" si="25"/>
        <v>38436.75</v>
      </c>
      <c r="AI49" s="19">
        <f t="shared" si="25"/>
        <v>22439</v>
      </c>
      <c r="AJ49" s="21">
        <f t="shared" si="9"/>
        <v>0.58379025281794117</v>
      </c>
      <c r="AK49" s="22"/>
      <c r="AL49" s="19">
        <f t="shared" si="26"/>
        <v>11251</v>
      </c>
      <c r="AM49" s="19">
        <f t="shared" si="26"/>
        <v>6665.5</v>
      </c>
      <c r="AN49" s="20">
        <f t="shared" si="11"/>
        <v>0.59243622789085415</v>
      </c>
      <c r="AO49" s="19">
        <f t="shared" si="27"/>
        <v>39154.25</v>
      </c>
      <c r="AP49" s="19">
        <f t="shared" si="27"/>
        <v>22254</v>
      </c>
      <c r="AQ49" s="20">
        <f t="shared" si="13"/>
        <v>0.56836741860717543</v>
      </c>
      <c r="AR49" s="19">
        <f t="shared" si="28"/>
        <v>0</v>
      </c>
      <c r="AS49" s="19">
        <f t="shared" si="28"/>
        <v>0</v>
      </c>
      <c r="AT49" s="20" t="str">
        <f t="shared" si="15"/>
        <v>--</v>
      </c>
      <c r="AU49" s="19">
        <f t="shared" si="29"/>
        <v>35744.5</v>
      </c>
      <c r="AV49" s="19">
        <f t="shared" si="29"/>
        <v>20096</v>
      </c>
      <c r="AW49" s="20">
        <f t="shared" si="17"/>
        <v>0.56221236833638744</v>
      </c>
      <c r="AX49" s="19">
        <f t="shared" si="30"/>
        <v>86149.75</v>
      </c>
      <c r="AY49" s="19">
        <f t="shared" si="30"/>
        <v>49015.5</v>
      </c>
      <c r="AZ49" s="21">
        <f t="shared" si="19"/>
        <v>0.56895696156982467</v>
      </c>
    </row>
    <row r="50" spans="1:52">
      <c r="A50" s="23">
        <v>521</v>
      </c>
      <c r="B50" s="34">
        <v>1</v>
      </c>
      <c r="C50" s="10" t="s">
        <v>41</v>
      </c>
      <c r="D50" s="18">
        <v>521</v>
      </c>
      <c r="E50" s="10" t="s">
        <v>41</v>
      </c>
      <c r="F50" s="19">
        <v>3653.5</v>
      </c>
      <c r="G50" s="19">
        <v>3191</v>
      </c>
      <c r="H50" s="20">
        <f t="shared" si="0"/>
        <v>0.87340905980566585</v>
      </c>
      <c r="I50" s="19">
        <v>7028</v>
      </c>
      <c r="J50" s="19">
        <v>5994</v>
      </c>
      <c r="K50" s="20">
        <f t="shared" si="1"/>
        <v>0.85287421741605007</v>
      </c>
      <c r="L50" s="19">
        <v>0</v>
      </c>
      <c r="M50" s="19">
        <v>0</v>
      </c>
      <c r="N50" s="20" t="str">
        <f t="shared" si="22"/>
        <v>--</v>
      </c>
      <c r="O50" s="19">
        <v>6756</v>
      </c>
      <c r="P50" s="19">
        <v>5595</v>
      </c>
      <c r="Q50" s="20">
        <f t="shared" si="2"/>
        <v>0.82815275310834813</v>
      </c>
      <c r="R50" s="19">
        <f t="shared" si="24"/>
        <v>17437.5</v>
      </c>
      <c r="S50" s="19">
        <f t="shared" si="24"/>
        <v>14780</v>
      </c>
      <c r="T50" s="21">
        <f t="shared" si="4"/>
        <v>0.84759856630824371</v>
      </c>
      <c r="U50" s="22"/>
      <c r="V50" s="19">
        <v>712.5</v>
      </c>
      <c r="W50" s="19">
        <v>632</v>
      </c>
      <c r="X50" s="20">
        <f t="shared" si="5"/>
        <v>0.88701754385964915</v>
      </c>
      <c r="Y50" s="19">
        <v>17140.5</v>
      </c>
      <c r="Z50" s="19">
        <v>14909.5</v>
      </c>
      <c r="AA50" s="20">
        <f t="shared" si="6"/>
        <v>0.86984043639333741</v>
      </c>
      <c r="AB50" s="19">
        <v>0</v>
      </c>
      <c r="AC50" s="19">
        <v>0</v>
      </c>
      <c r="AD50" s="20" t="str">
        <f t="shared" si="23"/>
        <v>--</v>
      </c>
      <c r="AE50" s="19">
        <v>14983</v>
      </c>
      <c r="AF50" s="19">
        <v>13103.5</v>
      </c>
      <c r="AG50" s="20">
        <f t="shared" si="7"/>
        <v>0.87455783220983785</v>
      </c>
      <c r="AH50" s="19">
        <f t="shared" si="25"/>
        <v>32836</v>
      </c>
      <c r="AI50" s="19">
        <f t="shared" si="25"/>
        <v>28645</v>
      </c>
      <c r="AJ50" s="21">
        <f t="shared" si="9"/>
        <v>0.87236569618711168</v>
      </c>
      <c r="AK50" s="22"/>
      <c r="AL50" s="19">
        <f t="shared" si="26"/>
        <v>4366</v>
      </c>
      <c r="AM50" s="19">
        <f t="shared" si="26"/>
        <v>3823</v>
      </c>
      <c r="AN50" s="20">
        <f t="shared" si="11"/>
        <v>0.8756298671552909</v>
      </c>
      <c r="AO50" s="19">
        <f t="shared" si="27"/>
        <v>24168.5</v>
      </c>
      <c r="AP50" s="19">
        <f t="shared" si="27"/>
        <v>20903.5</v>
      </c>
      <c r="AQ50" s="20">
        <f t="shared" si="13"/>
        <v>0.86490680017377997</v>
      </c>
      <c r="AR50" s="19">
        <f t="shared" si="28"/>
        <v>0</v>
      </c>
      <c r="AS50" s="19">
        <f t="shared" si="28"/>
        <v>0</v>
      </c>
      <c r="AT50" s="20" t="str">
        <f t="shared" si="15"/>
        <v>--</v>
      </c>
      <c r="AU50" s="19">
        <f t="shared" si="29"/>
        <v>21739</v>
      </c>
      <c r="AV50" s="19">
        <f t="shared" si="29"/>
        <v>18698.5</v>
      </c>
      <c r="AW50" s="20">
        <f t="shared" si="17"/>
        <v>0.86013616081696487</v>
      </c>
      <c r="AX50" s="19">
        <f t="shared" si="30"/>
        <v>50273.5</v>
      </c>
      <c r="AY50" s="19">
        <f t="shared" si="30"/>
        <v>43425</v>
      </c>
      <c r="AZ50" s="21">
        <f t="shared" si="19"/>
        <v>0.86377514992988358</v>
      </c>
    </row>
    <row r="51" spans="1:52">
      <c r="A51" s="23">
        <v>537</v>
      </c>
      <c r="B51" s="34">
        <v>1</v>
      </c>
      <c r="C51" s="10" t="s">
        <v>42</v>
      </c>
      <c r="D51" s="18">
        <v>537</v>
      </c>
      <c r="E51" s="10" t="s">
        <v>42</v>
      </c>
      <c r="F51" s="19">
        <v>4162.24</v>
      </c>
      <c r="G51" s="19">
        <v>4030.24</v>
      </c>
      <c r="H51" s="20">
        <f t="shared" si="0"/>
        <v>0.96828630737295307</v>
      </c>
      <c r="I51" s="19">
        <v>12163.63</v>
      </c>
      <c r="J51" s="19">
        <v>11747.63</v>
      </c>
      <c r="K51" s="20">
        <f t="shared" si="1"/>
        <v>0.96579968315379539</v>
      </c>
      <c r="L51" s="19">
        <v>0</v>
      </c>
      <c r="M51" s="19">
        <v>0</v>
      </c>
      <c r="N51" s="20" t="str">
        <f t="shared" si="22"/>
        <v>--</v>
      </c>
      <c r="O51" s="19">
        <v>12490.34</v>
      </c>
      <c r="P51" s="19">
        <v>12206.34</v>
      </c>
      <c r="Q51" s="20">
        <f t="shared" si="2"/>
        <v>0.97726242840467115</v>
      </c>
      <c r="R51" s="19">
        <f t="shared" si="24"/>
        <v>28816.21</v>
      </c>
      <c r="S51" s="19">
        <f t="shared" si="24"/>
        <v>27984.21</v>
      </c>
      <c r="T51" s="21">
        <f t="shared" si="4"/>
        <v>0.97112736199521033</v>
      </c>
      <c r="U51" s="22"/>
      <c r="V51" s="19">
        <v>580</v>
      </c>
      <c r="W51" s="19">
        <v>540</v>
      </c>
      <c r="X51" s="20">
        <f t="shared" si="5"/>
        <v>0.93103448275862066</v>
      </c>
      <c r="Y51" s="19">
        <v>10847.5</v>
      </c>
      <c r="Z51" s="19">
        <v>10368.5</v>
      </c>
      <c r="AA51" s="20">
        <f t="shared" si="6"/>
        <v>0.95584235999078127</v>
      </c>
      <c r="AB51" s="19">
        <v>0</v>
      </c>
      <c r="AC51" s="19">
        <v>0</v>
      </c>
      <c r="AD51" s="20" t="str">
        <f t="shared" si="23"/>
        <v>--</v>
      </c>
      <c r="AE51" s="19">
        <v>8788.5</v>
      </c>
      <c r="AF51" s="19">
        <v>8530.5</v>
      </c>
      <c r="AG51" s="20">
        <f t="shared" si="7"/>
        <v>0.97064345451442224</v>
      </c>
      <c r="AH51" s="19">
        <f t="shared" si="25"/>
        <v>20216</v>
      </c>
      <c r="AI51" s="19">
        <f t="shared" si="25"/>
        <v>19439</v>
      </c>
      <c r="AJ51" s="21">
        <f t="shared" si="9"/>
        <v>0.96156509695290859</v>
      </c>
      <c r="AK51" s="22"/>
      <c r="AL51" s="19">
        <f t="shared" si="26"/>
        <v>4742.24</v>
      </c>
      <c r="AM51" s="19">
        <f t="shared" si="26"/>
        <v>4570.24</v>
      </c>
      <c r="AN51" s="20">
        <f t="shared" si="11"/>
        <v>0.96373022031782452</v>
      </c>
      <c r="AO51" s="19">
        <f t="shared" si="27"/>
        <v>23011.129999999997</v>
      </c>
      <c r="AP51" s="19">
        <f t="shared" si="27"/>
        <v>22116.129999999997</v>
      </c>
      <c r="AQ51" s="20">
        <f t="shared" si="13"/>
        <v>0.96110577794310836</v>
      </c>
      <c r="AR51" s="19">
        <f t="shared" si="28"/>
        <v>0</v>
      </c>
      <c r="AS51" s="19">
        <f t="shared" si="28"/>
        <v>0</v>
      </c>
      <c r="AT51" s="20" t="str">
        <f t="shared" si="15"/>
        <v>--</v>
      </c>
      <c r="AU51" s="19">
        <f t="shared" si="29"/>
        <v>21278.84</v>
      </c>
      <c r="AV51" s="19">
        <f t="shared" si="29"/>
        <v>20736.84</v>
      </c>
      <c r="AW51" s="20">
        <f t="shared" si="17"/>
        <v>0.9745286867141254</v>
      </c>
      <c r="AX51" s="19">
        <f t="shared" si="30"/>
        <v>49032.21</v>
      </c>
      <c r="AY51" s="19">
        <f t="shared" si="30"/>
        <v>47423.21</v>
      </c>
      <c r="AZ51" s="21">
        <f t="shared" si="19"/>
        <v>0.96718483625355656</v>
      </c>
    </row>
    <row r="52" spans="1:52">
      <c r="A52" s="23">
        <v>511</v>
      </c>
      <c r="B52" s="34">
        <v>1</v>
      </c>
      <c r="C52" s="10" t="s">
        <v>43</v>
      </c>
      <c r="D52" s="18">
        <v>511</v>
      </c>
      <c r="E52" s="10" t="s">
        <v>43</v>
      </c>
      <c r="F52" s="19">
        <v>11023.5</v>
      </c>
      <c r="G52" s="19">
        <v>9853</v>
      </c>
      <c r="H52" s="20">
        <f t="shared" si="0"/>
        <v>0.89381775298226518</v>
      </c>
      <c r="I52" s="19">
        <v>30266.5</v>
      </c>
      <c r="J52" s="19">
        <v>22349.5</v>
      </c>
      <c r="K52" s="20">
        <f t="shared" si="1"/>
        <v>0.7384236697338642</v>
      </c>
      <c r="L52" s="19">
        <v>0</v>
      </c>
      <c r="M52" s="19">
        <v>0</v>
      </c>
      <c r="N52" s="20" t="str">
        <f t="shared" si="22"/>
        <v>--</v>
      </c>
      <c r="O52" s="19">
        <v>26825</v>
      </c>
      <c r="P52" s="19">
        <v>18722</v>
      </c>
      <c r="Q52" s="20">
        <f t="shared" si="2"/>
        <v>0.69793103448275862</v>
      </c>
      <c r="R52" s="19">
        <f t="shared" si="24"/>
        <v>68115</v>
      </c>
      <c r="S52" s="19">
        <f t="shared" si="24"/>
        <v>50924.5</v>
      </c>
      <c r="T52" s="21">
        <f t="shared" si="4"/>
        <v>0.74762533949937604</v>
      </c>
      <c r="U52" s="22"/>
      <c r="V52" s="19">
        <v>3219.5</v>
      </c>
      <c r="W52" s="19">
        <v>2812.5</v>
      </c>
      <c r="X52" s="20">
        <f t="shared" si="5"/>
        <v>0.87358285448050943</v>
      </c>
      <c r="Y52" s="19">
        <v>36025.5</v>
      </c>
      <c r="Z52" s="19">
        <v>30670.5</v>
      </c>
      <c r="AA52" s="20">
        <f t="shared" si="6"/>
        <v>0.85135529000291466</v>
      </c>
      <c r="AB52" s="19">
        <v>0</v>
      </c>
      <c r="AC52" s="19">
        <v>0</v>
      </c>
      <c r="AD52" s="20" t="str">
        <f t="shared" si="23"/>
        <v>--</v>
      </c>
      <c r="AE52" s="19">
        <v>34705</v>
      </c>
      <c r="AF52" s="19">
        <v>27559</v>
      </c>
      <c r="AG52" s="20">
        <f t="shared" si="7"/>
        <v>0.79409307016280073</v>
      </c>
      <c r="AH52" s="19">
        <f t="shared" si="25"/>
        <v>73950</v>
      </c>
      <c r="AI52" s="19">
        <f t="shared" si="25"/>
        <v>61042</v>
      </c>
      <c r="AJ52" s="21">
        <f t="shared" si="9"/>
        <v>0.82544962812711287</v>
      </c>
      <c r="AK52" s="22"/>
      <c r="AL52" s="19">
        <f t="shared" si="26"/>
        <v>14243</v>
      </c>
      <c r="AM52" s="19">
        <f t="shared" si="26"/>
        <v>12665.5</v>
      </c>
      <c r="AN52" s="20">
        <f t="shared" si="11"/>
        <v>0.88924383907884574</v>
      </c>
      <c r="AO52" s="19">
        <f t="shared" si="27"/>
        <v>66292</v>
      </c>
      <c r="AP52" s="19">
        <f t="shared" si="27"/>
        <v>53020</v>
      </c>
      <c r="AQ52" s="20">
        <f t="shared" si="13"/>
        <v>0.79979484704036685</v>
      </c>
      <c r="AR52" s="19">
        <f t="shared" si="28"/>
        <v>0</v>
      </c>
      <c r="AS52" s="19">
        <f t="shared" si="28"/>
        <v>0</v>
      </c>
      <c r="AT52" s="20" t="str">
        <f t="shared" si="15"/>
        <v>--</v>
      </c>
      <c r="AU52" s="19">
        <f t="shared" si="29"/>
        <v>61530</v>
      </c>
      <c r="AV52" s="19">
        <f t="shared" si="29"/>
        <v>46281</v>
      </c>
      <c r="AW52" s="20">
        <f t="shared" si="17"/>
        <v>0.75216967333008289</v>
      </c>
      <c r="AX52" s="19">
        <f t="shared" si="30"/>
        <v>142065</v>
      </c>
      <c r="AY52" s="19">
        <f t="shared" si="30"/>
        <v>111966.5</v>
      </c>
      <c r="AZ52" s="21">
        <f t="shared" si="19"/>
        <v>0.78813571252595638</v>
      </c>
    </row>
    <row r="53" spans="1:52">
      <c r="A53" s="23">
        <v>506</v>
      </c>
      <c r="B53" s="34">
        <v>1</v>
      </c>
      <c r="C53" s="10" t="s">
        <v>45</v>
      </c>
      <c r="D53" s="18">
        <v>506</v>
      </c>
      <c r="E53" s="10" t="s">
        <v>45</v>
      </c>
      <c r="F53" s="19">
        <v>2473</v>
      </c>
      <c r="G53" s="19">
        <v>2149</v>
      </c>
      <c r="H53" s="20">
        <f t="shared" si="0"/>
        <v>0.86898503841488073</v>
      </c>
      <c r="I53" s="19">
        <v>6973</v>
      </c>
      <c r="J53" s="19">
        <v>6043.5</v>
      </c>
      <c r="K53" s="20">
        <f t="shared" si="1"/>
        <v>0.86670012906926719</v>
      </c>
      <c r="L53" s="19">
        <v>0</v>
      </c>
      <c r="M53" s="19">
        <v>0</v>
      </c>
      <c r="N53" s="20" t="str">
        <f t="shared" si="22"/>
        <v>--</v>
      </c>
      <c r="O53" s="19">
        <v>7581</v>
      </c>
      <c r="P53" s="19">
        <v>6509.5</v>
      </c>
      <c r="Q53" s="20">
        <f t="shared" si="2"/>
        <v>0.85865980741326997</v>
      </c>
      <c r="R53" s="19">
        <f t="shared" si="24"/>
        <v>17027</v>
      </c>
      <c r="S53" s="19">
        <f t="shared" si="24"/>
        <v>14702</v>
      </c>
      <c r="T53" s="21">
        <f t="shared" si="4"/>
        <v>0.86345216420978443</v>
      </c>
      <c r="U53" s="22"/>
      <c r="V53" s="19">
        <v>210</v>
      </c>
      <c r="W53" s="19">
        <v>203</v>
      </c>
      <c r="X53" s="20">
        <f t="shared" si="5"/>
        <v>0.96666666666666667</v>
      </c>
      <c r="Y53" s="19">
        <v>10300</v>
      </c>
      <c r="Z53" s="19">
        <v>8699.5</v>
      </c>
      <c r="AA53" s="20">
        <f t="shared" si="6"/>
        <v>0.84461165048543685</v>
      </c>
      <c r="AB53" s="19">
        <v>0</v>
      </c>
      <c r="AC53" s="19">
        <v>0</v>
      </c>
      <c r="AD53" s="20" t="str">
        <f t="shared" si="23"/>
        <v>--</v>
      </c>
      <c r="AE53" s="19">
        <v>8170.5</v>
      </c>
      <c r="AF53" s="19">
        <v>6829</v>
      </c>
      <c r="AG53" s="20">
        <f t="shared" si="7"/>
        <v>0.83581176182608163</v>
      </c>
      <c r="AH53" s="19">
        <f t="shared" si="25"/>
        <v>18680.5</v>
      </c>
      <c r="AI53" s="19">
        <f t="shared" si="25"/>
        <v>15731.5</v>
      </c>
      <c r="AJ53" s="21">
        <f t="shared" si="9"/>
        <v>0.84213484649768477</v>
      </c>
      <c r="AK53" s="22"/>
      <c r="AL53" s="19">
        <f t="shared" si="26"/>
        <v>2683</v>
      </c>
      <c r="AM53" s="19">
        <f t="shared" si="26"/>
        <v>2352</v>
      </c>
      <c r="AN53" s="20">
        <f t="shared" si="11"/>
        <v>0.87663063734625424</v>
      </c>
      <c r="AO53" s="19">
        <f t="shared" si="27"/>
        <v>17273</v>
      </c>
      <c r="AP53" s="19">
        <f t="shared" si="27"/>
        <v>14743</v>
      </c>
      <c r="AQ53" s="20">
        <f t="shared" si="13"/>
        <v>0.8535286284953395</v>
      </c>
      <c r="AR53" s="19">
        <f t="shared" si="28"/>
        <v>0</v>
      </c>
      <c r="AS53" s="19">
        <f t="shared" si="28"/>
        <v>0</v>
      </c>
      <c r="AT53" s="20" t="str">
        <f t="shared" si="15"/>
        <v>--</v>
      </c>
      <c r="AU53" s="19">
        <f t="shared" si="29"/>
        <v>15751.5</v>
      </c>
      <c r="AV53" s="19">
        <f t="shared" si="29"/>
        <v>13338.5</v>
      </c>
      <c r="AW53" s="20">
        <f t="shared" si="17"/>
        <v>0.84680824048503323</v>
      </c>
      <c r="AX53" s="19">
        <f t="shared" si="30"/>
        <v>35707.5</v>
      </c>
      <c r="AY53" s="19">
        <f t="shared" si="30"/>
        <v>30433.5</v>
      </c>
      <c r="AZ53" s="21">
        <f t="shared" si="19"/>
        <v>0.85229993698802775</v>
      </c>
    </row>
    <row r="54" spans="1:52">
      <c r="A54" s="23">
        <v>531</v>
      </c>
      <c r="B54" s="34">
        <v>1</v>
      </c>
      <c r="C54" s="10" t="s">
        <v>46</v>
      </c>
      <c r="D54" s="18">
        <v>531</v>
      </c>
      <c r="E54" s="10" t="s">
        <v>46</v>
      </c>
      <c r="F54" s="19">
        <v>2927</v>
      </c>
      <c r="G54" s="19">
        <v>2605.5</v>
      </c>
      <c r="H54" s="20">
        <f t="shared" si="0"/>
        <v>0.8901605739665186</v>
      </c>
      <c r="I54" s="19">
        <v>3420.5</v>
      </c>
      <c r="J54" s="19">
        <v>2900.5</v>
      </c>
      <c r="K54" s="20">
        <f t="shared" si="1"/>
        <v>0.84797544218681475</v>
      </c>
      <c r="L54" s="19">
        <v>0</v>
      </c>
      <c r="M54" s="19">
        <v>0</v>
      </c>
      <c r="N54" s="20" t="str">
        <f t="shared" si="22"/>
        <v>--</v>
      </c>
      <c r="O54" s="19">
        <v>3733.5</v>
      </c>
      <c r="P54" s="19">
        <v>3180</v>
      </c>
      <c r="Q54" s="20">
        <f t="shared" si="2"/>
        <v>0.85174768983527516</v>
      </c>
      <c r="R54" s="19">
        <f t="shared" si="24"/>
        <v>10081</v>
      </c>
      <c r="S54" s="19">
        <f t="shared" si="24"/>
        <v>8686</v>
      </c>
      <c r="T54" s="21">
        <f t="shared" si="4"/>
        <v>0.86162087094534268</v>
      </c>
      <c r="U54" s="22"/>
      <c r="V54" s="19">
        <v>1208.5</v>
      </c>
      <c r="W54" s="19">
        <v>880</v>
      </c>
      <c r="X54" s="20">
        <f t="shared" si="5"/>
        <v>0.72817542407943736</v>
      </c>
      <c r="Y54" s="19">
        <v>10629</v>
      </c>
      <c r="Z54" s="19">
        <v>8910</v>
      </c>
      <c r="AA54" s="20">
        <f t="shared" si="6"/>
        <v>0.838272650296359</v>
      </c>
      <c r="AB54" s="19">
        <v>0</v>
      </c>
      <c r="AC54" s="19">
        <v>0</v>
      </c>
      <c r="AD54" s="20" t="str">
        <f t="shared" si="23"/>
        <v>--</v>
      </c>
      <c r="AE54" s="19">
        <v>10096.5</v>
      </c>
      <c r="AF54" s="19">
        <v>8631.5</v>
      </c>
      <c r="AG54" s="20">
        <f t="shared" si="7"/>
        <v>0.85490021294508001</v>
      </c>
      <c r="AH54" s="19">
        <f t="shared" si="25"/>
        <v>21934</v>
      </c>
      <c r="AI54" s="19">
        <f t="shared" si="25"/>
        <v>18421.5</v>
      </c>
      <c r="AJ54" s="21">
        <f t="shared" si="9"/>
        <v>0.83986049056259693</v>
      </c>
      <c r="AK54" s="22"/>
      <c r="AL54" s="19">
        <f t="shared" si="26"/>
        <v>4135.5</v>
      </c>
      <c r="AM54" s="19">
        <f t="shared" si="26"/>
        <v>3485.5</v>
      </c>
      <c r="AN54" s="20">
        <f t="shared" si="11"/>
        <v>0.84282432595816714</v>
      </c>
      <c r="AO54" s="19">
        <f t="shared" si="27"/>
        <v>14049.5</v>
      </c>
      <c r="AP54" s="19">
        <f t="shared" si="27"/>
        <v>11810.5</v>
      </c>
      <c r="AQ54" s="20">
        <f t="shared" si="13"/>
        <v>0.84063489803907609</v>
      </c>
      <c r="AR54" s="19">
        <f t="shared" si="28"/>
        <v>0</v>
      </c>
      <c r="AS54" s="19">
        <f t="shared" si="28"/>
        <v>0</v>
      </c>
      <c r="AT54" s="20" t="str">
        <f t="shared" si="15"/>
        <v>--</v>
      </c>
      <c r="AU54" s="19">
        <f t="shared" si="29"/>
        <v>13830</v>
      </c>
      <c r="AV54" s="19">
        <f t="shared" si="29"/>
        <v>11811.5</v>
      </c>
      <c r="AW54" s="20">
        <f t="shared" si="17"/>
        <v>0.85404916847433121</v>
      </c>
      <c r="AX54" s="19">
        <f t="shared" si="30"/>
        <v>32015</v>
      </c>
      <c r="AY54" s="19">
        <f t="shared" si="30"/>
        <v>27107.5</v>
      </c>
      <c r="AZ54" s="21">
        <f t="shared" si="19"/>
        <v>0.84671247852569109</v>
      </c>
    </row>
    <row r="55" spans="1:52">
      <c r="A55" s="23">
        <v>510</v>
      </c>
      <c r="B55" s="34">
        <v>1</v>
      </c>
      <c r="C55" s="10" t="s">
        <v>47</v>
      </c>
      <c r="D55" s="18">
        <v>510</v>
      </c>
      <c r="E55" s="10" t="s">
        <v>47</v>
      </c>
      <c r="F55" s="19">
        <v>6472</v>
      </c>
      <c r="G55" s="19">
        <v>5823</v>
      </c>
      <c r="H55" s="20">
        <f t="shared" si="0"/>
        <v>0.89972187886279353</v>
      </c>
      <c r="I55" s="19">
        <v>18985</v>
      </c>
      <c r="J55" s="19">
        <v>14815.5</v>
      </c>
      <c r="K55" s="20">
        <f t="shared" si="1"/>
        <v>0.7803792467737688</v>
      </c>
      <c r="L55" s="19">
        <v>0</v>
      </c>
      <c r="M55" s="19">
        <v>0</v>
      </c>
      <c r="N55" s="20" t="str">
        <f t="shared" si="22"/>
        <v>--</v>
      </c>
      <c r="O55" s="19">
        <v>20204</v>
      </c>
      <c r="P55" s="19">
        <v>16147.5</v>
      </c>
      <c r="Q55" s="20">
        <f t="shared" si="2"/>
        <v>0.79922292615323698</v>
      </c>
      <c r="R55" s="19">
        <f t="shared" si="24"/>
        <v>45661</v>
      </c>
      <c r="S55" s="19">
        <f t="shared" si="24"/>
        <v>36786</v>
      </c>
      <c r="T55" s="21">
        <f t="shared" si="4"/>
        <v>0.80563281575085954</v>
      </c>
      <c r="U55" s="22"/>
      <c r="V55" s="19">
        <v>600</v>
      </c>
      <c r="W55" s="19">
        <v>493</v>
      </c>
      <c r="X55" s="20">
        <f t="shared" si="5"/>
        <v>0.82166666666666666</v>
      </c>
      <c r="Y55" s="19">
        <v>13552.5</v>
      </c>
      <c r="Z55" s="19">
        <v>11191</v>
      </c>
      <c r="AA55" s="20">
        <f t="shared" si="6"/>
        <v>0.82575170632724593</v>
      </c>
      <c r="AB55" s="19">
        <v>0</v>
      </c>
      <c r="AC55" s="19">
        <v>0</v>
      </c>
      <c r="AD55" s="20" t="str">
        <f t="shared" si="23"/>
        <v>--</v>
      </c>
      <c r="AE55" s="19">
        <v>11897</v>
      </c>
      <c r="AF55" s="19">
        <v>9812.5</v>
      </c>
      <c r="AG55" s="20">
        <f t="shared" si="7"/>
        <v>0.82478776162057665</v>
      </c>
      <c r="AH55" s="19">
        <f t="shared" si="25"/>
        <v>26049.5</v>
      </c>
      <c r="AI55" s="19">
        <f t="shared" si="25"/>
        <v>21496.5</v>
      </c>
      <c r="AJ55" s="21">
        <f t="shared" si="9"/>
        <v>0.82521737461371625</v>
      </c>
      <c r="AK55" s="22"/>
      <c r="AL55" s="19">
        <f t="shared" si="26"/>
        <v>7072</v>
      </c>
      <c r="AM55" s="19">
        <f t="shared" si="26"/>
        <v>6316</v>
      </c>
      <c r="AN55" s="20">
        <f t="shared" si="11"/>
        <v>0.89309954751131226</v>
      </c>
      <c r="AO55" s="19">
        <f t="shared" si="27"/>
        <v>32537.5</v>
      </c>
      <c r="AP55" s="19">
        <f t="shared" si="27"/>
        <v>26006.5</v>
      </c>
      <c r="AQ55" s="20">
        <f t="shared" si="13"/>
        <v>0.79927775643488286</v>
      </c>
      <c r="AR55" s="19">
        <f t="shared" si="28"/>
        <v>0</v>
      </c>
      <c r="AS55" s="19">
        <f t="shared" si="28"/>
        <v>0</v>
      </c>
      <c r="AT55" s="20" t="str">
        <f t="shared" si="15"/>
        <v>--</v>
      </c>
      <c r="AU55" s="19">
        <f t="shared" si="29"/>
        <v>32101</v>
      </c>
      <c r="AV55" s="19">
        <f t="shared" si="29"/>
        <v>25960</v>
      </c>
      <c r="AW55" s="20">
        <f t="shared" si="17"/>
        <v>0.80869754836297936</v>
      </c>
      <c r="AX55" s="19">
        <f t="shared" si="30"/>
        <v>71710.5</v>
      </c>
      <c r="AY55" s="19">
        <f t="shared" si="30"/>
        <v>58282.5</v>
      </c>
      <c r="AZ55" s="21">
        <f t="shared" si="19"/>
        <v>0.81274708724663747</v>
      </c>
    </row>
    <row r="56" spans="1:52">
      <c r="A56" s="23">
        <v>533</v>
      </c>
      <c r="B56" s="34">
        <v>1</v>
      </c>
      <c r="C56" s="10" t="s">
        <v>48</v>
      </c>
      <c r="D56" s="18">
        <v>533</v>
      </c>
      <c r="E56" s="10" t="s">
        <v>93</v>
      </c>
      <c r="F56" s="19">
        <v>2685.5</v>
      </c>
      <c r="G56" s="19">
        <v>2370.5</v>
      </c>
      <c r="H56" s="20">
        <f t="shared" si="0"/>
        <v>0.88270340718674367</v>
      </c>
      <c r="I56" s="19">
        <v>3976.5</v>
      </c>
      <c r="J56" s="19">
        <v>3360</v>
      </c>
      <c r="K56" s="20">
        <f t="shared" si="1"/>
        <v>0.84496416446623912</v>
      </c>
      <c r="L56" s="19">
        <v>0</v>
      </c>
      <c r="M56" s="19">
        <v>0</v>
      </c>
      <c r="N56" s="20" t="str">
        <f t="shared" si="22"/>
        <v>--</v>
      </c>
      <c r="O56" s="19">
        <v>4676.5</v>
      </c>
      <c r="P56" s="19">
        <v>3941.5</v>
      </c>
      <c r="Q56" s="20">
        <f t="shared" si="2"/>
        <v>0.84283117716240774</v>
      </c>
      <c r="R56" s="19">
        <f t="shared" si="24"/>
        <v>11338.5</v>
      </c>
      <c r="S56" s="19">
        <f t="shared" si="24"/>
        <v>9672</v>
      </c>
      <c r="T56" s="21">
        <f t="shared" si="4"/>
        <v>0.85302288662521497</v>
      </c>
      <c r="U56" s="22"/>
      <c r="V56" s="19">
        <v>392.5</v>
      </c>
      <c r="W56" s="19">
        <v>346.5</v>
      </c>
      <c r="X56" s="20">
        <f t="shared" si="5"/>
        <v>0.88280254777070066</v>
      </c>
      <c r="Y56" s="19">
        <v>9531</v>
      </c>
      <c r="Z56" s="19">
        <v>8200</v>
      </c>
      <c r="AA56" s="20">
        <f t="shared" si="6"/>
        <v>0.860350435421257</v>
      </c>
      <c r="AB56" s="19">
        <v>0</v>
      </c>
      <c r="AC56" s="19">
        <v>0</v>
      </c>
      <c r="AD56" s="20" t="str">
        <f t="shared" si="23"/>
        <v>--</v>
      </c>
      <c r="AE56" s="19">
        <v>8269</v>
      </c>
      <c r="AF56" s="19">
        <v>7229</v>
      </c>
      <c r="AG56" s="20">
        <f t="shared" si="7"/>
        <v>0.87422904825250936</v>
      </c>
      <c r="AH56" s="19">
        <f t="shared" si="25"/>
        <v>18192.5</v>
      </c>
      <c r="AI56" s="19">
        <f t="shared" si="25"/>
        <v>15775.5</v>
      </c>
      <c r="AJ56" s="21">
        <f t="shared" si="9"/>
        <v>0.86714305345609455</v>
      </c>
      <c r="AK56" s="22"/>
      <c r="AL56" s="19">
        <f t="shared" si="26"/>
        <v>3078</v>
      </c>
      <c r="AM56" s="19">
        <f t="shared" si="26"/>
        <v>2717</v>
      </c>
      <c r="AN56" s="20">
        <f t="shared" si="11"/>
        <v>0.88271604938271608</v>
      </c>
      <c r="AO56" s="19">
        <f t="shared" si="27"/>
        <v>13507.5</v>
      </c>
      <c r="AP56" s="19">
        <f t="shared" si="27"/>
        <v>11560</v>
      </c>
      <c r="AQ56" s="20">
        <f t="shared" si="13"/>
        <v>0.85582084027392191</v>
      </c>
      <c r="AR56" s="19">
        <f t="shared" si="28"/>
        <v>0</v>
      </c>
      <c r="AS56" s="19">
        <f t="shared" si="28"/>
        <v>0</v>
      </c>
      <c r="AT56" s="20" t="str">
        <f t="shared" si="15"/>
        <v>--</v>
      </c>
      <c r="AU56" s="19">
        <f t="shared" si="29"/>
        <v>12945.5</v>
      </c>
      <c r="AV56" s="19">
        <f t="shared" si="29"/>
        <v>11170.5</v>
      </c>
      <c r="AW56" s="20">
        <f t="shared" si="17"/>
        <v>0.86288671739214395</v>
      </c>
      <c r="AX56" s="19">
        <f t="shared" si="30"/>
        <v>29531</v>
      </c>
      <c r="AY56" s="19">
        <f t="shared" si="30"/>
        <v>25447.5</v>
      </c>
      <c r="AZ56" s="21">
        <f t="shared" si="19"/>
        <v>0.86172158071179439</v>
      </c>
    </row>
    <row r="57" spans="1:52">
      <c r="A57" s="23">
        <v>522</v>
      </c>
      <c r="B57" s="34">
        <v>1</v>
      </c>
      <c r="C57" s="10" t="s">
        <v>49</v>
      </c>
      <c r="D57" s="18">
        <v>522</v>
      </c>
      <c r="E57" s="10" t="s">
        <v>79</v>
      </c>
      <c r="F57" s="19">
        <v>15549.5</v>
      </c>
      <c r="G57" s="19">
        <v>12799.5</v>
      </c>
      <c r="H57" s="20">
        <f t="shared" si="0"/>
        <v>0.82314543876008872</v>
      </c>
      <c r="I57" s="19">
        <v>37310.400000000001</v>
      </c>
      <c r="J57" s="19">
        <v>28754.7</v>
      </c>
      <c r="K57" s="20">
        <f t="shared" si="1"/>
        <v>0.77068860156953556</v>
      </c>
      <c r="L57" s="19">
        <v>0</v>
      </c>
      <c r="M57" s="19">
        <v>0</v>
      </c>
      <c r="N57" s="20" t="str">
        <f t="shared" si="22"/>
        <v>--</v>
      </c>
      <c r="O57" s="19">
        <v>38385.5</v>
      </c>
      <c r="P57" s="19">
        <v>27901.5</v>
      </c>
      <c r="Q57" s="20">
        <f t="shared" si="2"/>
        <v>0.72687603391905797</v>
      </c>
      <c r="R57" s="19">
        <f t="shared" si="24"/>
        <v>91245.4</v>
      </c>
      <c r="S57" s="19">
        <f t="shared" si="24"/>
        <v>69455.7</v>
      </c>
      <c r="T57" s="21">
        <f t="shared" si="4"/>
        <v>0.76119672882139811</v>
      </c>
      <c r="U57" s="22"/>
      <c r="V57" s="19">
        <v>2149</v>
      </c>
      <c r="W57" s="19">
        <v>1650</v>
      </c>
      <c r="X57" s="20">
        <f t="shared" si="5"/>
        <v>0.76779897626803162</v>
      </c>
      <c r="Y57" s="19">
        <v>49921.5</v>
      </c>
      <c r="Z57" s="19">
        <v>38248</v>
      </c>
      <c r="AA57" s="20">
        <f t="shared" si="6"/>
        <v>0.7661628757148724</v>
      </c>
      <c r="AB57" s="19">
        <v>0</v>
      </c>
      <c r="AC57" s="19">
        <v>0</v>
      </c>
      <c r="AD57" s="20" t="str">
        <f t="shared" si="23"/>
        <v>--</v>
      </c>
      <c r="AE57" s="19">
        <v>42681.5</v>
      </c>
      <c r="AF57" s="19">
        <v>32475.5</v>
      </c>
      <c r="AG57" s="20">
        <f t="shared" si="7"/>
        <v>0.76088000656021926</v>
      </c>
      <c r="AH57" s="19">
        <f t="shared" si="25"/>
        <v>94752</v>
      </c>
      <c r="AI57" s="19">
        <f t="shared" si="25"/>
        <v>72373.5</v>
      </c>
      <c r="AJ57" s="21">
        <f t="shared" si="9"/>
        <v>0.76382028875379937</v>
      </c>
      <c r="AK57" s="22"/>
      <c r="AL57" s="19">
        <f t="shared" si="26"/>
        <v>17698.5</v>
      </c>
      <c r="AM57" s="19">
        <f t="shared" si="26"/>
        <v>14449.5</v>
      </c>
      <c r="AN57" s="20">
        <f t="shared" si="11"/>
        <v>0.81642512077294682</v>
      </c>
      <c r="AO57" s="19">
        <f t="shared" si="27"/>
        <v>87231.9</v>
      </c>
      <c r="AP57" s="19">
        <f t="shared" si="27"/>
        <v>67002.7</v>
      </c>
      <c r="AQ57" s="20">
        <f t="shared" si="13"/>
        <v>0.76809859695822291</v>
      </c>
      <c r="AR57" s="19">
        <f t="shared" si="28"/>
        <v>0</v>
      </c>
      <c r="AS57" s="19">
        <f t="shared" si="28"/>
        <v>0</v>
      </c>
      <c r="AT57" s="20" t="str">
        <f t="shared" si="15"/>
        <v>--</v>
      </c>
      <c r="AU57" s="19">
        <f t="shared" si="29"/>
        <v>81067</v>
      </c>
      <c r="AV57" s="19">
        <f t="shared" si="29"/>
        <v>60377</v>
      </c>
      <c r="AW57" s="20">
        <f t="shared" si="17"/>
        <v>0.74477900995472879</v>
      </c>
      <c r="AX57" s="19">
        <f t="shared" si="30"/>
        <v>185997.4</v>
      </c>
      <c r="AY57" s="19">
        <f t="shared" si="30"/>
        <v>141829.20000000001</v>
      </c>
      <c r="AZ57" s="21">
        <f t="shared" si="19"/>
        <v>0.76253323971195308</v>
      </c>
    </row>
    <row r="58" spans="1:52">
      <c r="A58" s="23">
        <v>534</v>
      </c>
      <c r="B58" s="34">
        <v>1</v>
      </c>
      <c r="C58" s="10" t="s">
        <v>50</v>
      </c>
      <c r="D58" s="18">
        <v>534</v>
      </c>
      <c r="E58" s="10" t="s">
        <v>50</v>
      </c>
      <c r="F58" s="19">
        <v>2213.5</v>
      </c>
      <c r="G58" s="19">
        <v>2100.5</v>
      </c>
      <c r="H58" s="20">
        <f t="shared" si="0"/>
        <v>0.94894962728710186</v>
      </c>
      <c r="I58" s="19">
        <v>4551</v>
      </c>
      <c r="J58" s="19">
        <v>4177.5</v>
      </c>
      <c r="K58" s="20">
        <f t="shared" si="1"/>
        <v>0.91793012524719841</v>
      </c>
      <c r="L58" s="19">
        <v>0</v>
      </c>
      <c r="M58" s="19">
        <v>0</v>
      </c>
      <c r="N58" s="20" t="str">
        <f t="shared" si="22"/>
        <v>--</v>
      </c>
      <c r="O58" s="19">
        <v>4555.5</v>
      </c>
      <c r="P58" s="19">
        <v>4296.5</v>
      </c>
      <c r="Q58" s="20">
        <f t="shared" si="2"/>
        <v>0.94314564811766</v>
      </c>
      <c r="R58" s="19">
        <f t="shared" si="24"/>
        <v>11320</v>
      </c>
      <c r="S58" s="19">
        <f t="shared" si="24"/>
        <v>10574.5</v>
      </c>
      <c r="T58" s="21">
        <f t="shared" si="4"/>
        <v>0.93414310954063606</v>
      </c>
      <c r="U58" s="22"/>
      <c r="V58" s="19">
        <v>633.5</v>
      </c>
      <c r="W58" s="19">
        <v>630.5</v>
      </c>
      <c r="X58" s="20">
        <f t="shared" si="5"/>
        <v>0.99526440410418315</v>
      </c>
      <c r="Y58" s="19">
        <v>7357.5</v>
      </c>
      <c r="Z58" s="19">
        <v>7011.5</v>
      </c>
      <c r="AA58" s="20">
        <f t="shared" si="6"/>
        <v>0.9529731566428814</v>
      </c>
      <c r="AB58" s="19">
        <v>0</v>
      </c>
      <c r="AC58" s="19">
        <v>0</v>
      </c>
      <c r="AD58" s="20" t="str">
        <f t="shared" si="23"/>
        <v>--</v>
      </c>
      <c r="AE58" s="19">
        <v>6753.5</v>
      </c>
      <c r="AF58" s="19">
        <v>6600.5</v>
      </c>
      <c r="AG58" s="20">
        <f t="shared" si="7"/>
        <v>0.97734508032871847</v>
      </c>
      <c r="AH58" s="19">
        <f t="shared" si="25"/>
        <v>14744.5</v>
      </c>
      <c r="AI58" s="19">
        <f t="shared" si="25"/>
        <v>14242.5</v>
      </c>
      <c r="AJ58" s="21">
        <f t="shared" si="9"/>
        <v>0.965953406354912</v>
      </c>
      <c r="AK58" s="22"/>
      <c r="AL58" s="19">
        <f t="shared" si="26"/>
        <v>2847</v>
      </c>
      <c r="AM58" s="19">
        <f t="shared" si="26"/>
        <v>2731</v>
      </c>
      <c r="AN58" s="20">
        <f t="shared" si="11"/>
        <v>0.95925535651563054</v>
      </c>
      <c r="AO58" s="19">
        <f t="shared" si="27"/>
        <v>11908.5</v>
      </c>
      <c r="AP58" s="19">
        <f t="shared" si="27"/>
        <v>11189</v>
      </c>
      <c r="AQ58" s="20">
        <f t="shared" si="13"/>
        <v>0.93958097157492548</v>
      </c>
      <c r="AR58" s="19">
        <f t="shared" si="28"/>
        <v>0</v>
      </c>
      <c r="AS58" s="19">
        <f t="shared" si="28"/>
        <v>0</v>
      </c>
      <c r="AT58" s="20" t="str">
        <f t="shared" si="15"/>
        <v>--</v>
      </c>
      <c r="AU58" s="19">
        <f t="shared" si="29"/>
        <v>11309</v>
      </c>
      <c r="AV58" s="19">
        <f t="shared" si="29"/>
        <v>10897</v>
      </c>
      <c r="AW58" s="20">
        <f t="shared" si="17"/>
        <v>0.96356883897780532</v>
      </c>
      <c r="AX58" s="19">
        <f t="shared" si="30"/>
        <v>26064.5</v>
      </c>
      <c r="AY58" s="19">
        <f t="shared" si="30"/>
        <v>24817</v>
      </c>
      <c r="AZ58" s="21">
        <f t="shared" si="19"/>
        <v>0.95213796543190932</v>
      </c>
    </row>
    <row r="59" spans="1:52">
      <c r="A59" s="23">
        <v>504</v>
      </c>
      <c r="B59" s="34">
        <v>1</v>
      </c>
      <c r="C59" s="10" t="s">
        <v>51</v>
      </c>
      <c r="D59" s="18">
        <v>504</v>
      </c>
      <c r="E59" s="10" t="s">
        <v>51</v>
      </c>
      <c r="F59" s="19">
        <v>18159</v>
      </c>
      <c r="G59" s="19">
        <v>13855.5</v>
      </c>
      <c r="H59" s="20">
        <f t="shared" si="0"/>
        <v>0.76301007764744755</v>
      </c>
      <c r="I59" s="19">
        <v>42068</v>
      </c>
      <c r="J59" s="19">
        <v>30413.5</v>
      </c>
      <c r="K59" s="20">
        <f t="shared" si="1"/>
        <v>0.72296044499381951</v>
      </c>
      <c r="L59" s="19">
        <v>0</v>
      </c>
      <c r="M59" s="19">
        <v>0</v>
      </c>
      <c r="N59" s="20" t="str">
        <f t="shared" si="22"/>
        <v>--</v>
      </c>
      <c r="O59" s="19">
        <v>46811.5</v>
      </c>
      <c r="P59" s="19">
        <v>32237</v>
      </c>
      <c r="Q59" s="20">
        <f t="shared" si="2"/>
        <v>0.68865556540593653</v>
      </c>
      <c r="R59" s="19">
        <f t="shared" si="24"/>
        <v>107038.5</v>
      </c>
      <c r="S59" s="19">
        <f t="shared" si="24"/>
        <v>76506</v>
      </c>
      <c r="T59" s="21">
        <f t="shared" si="4"/>
        <v>0.71475216861222834</v>
      </c>
      <c r="U59" s="22"/>
      <c r="V59" s="19">
        <v>4147</v>
      </c>
      <c r="W59" s="19">
        <v>3559</v>
      </c>
      <c r="X59" s="20">
        <f t="shared" si="5"/>
        <v>0.85821075476247888</v>
      </c>
      <c r="Y59" s="19">
        <v>43652.5</v>
      </c>
      <c r="Z59" s="19">
        <v>32573</v>
      </c>
      <c r="AA59" s="20">
        <f t="shared" si="6"/>
        <v>0.74618864898917592</v>
      </c>
      <c r="AB59" s="19">
        <v>0</v>
      </c>
      <c r="AC59" s="19">
        <v>0</v>
      </c>
      <c r="AD59" s="20" t="str">
        <f t="shared" si="23"/>
        <v>--</v>
      </c>
      <c r="AE59" s="19">
        <v>35315</v>
      </c>
      <c r="AF59" s="19">
        <v>26026.5</v>
      </c>
      <c r="AG59" s="20">
        <f t="shared" si="7"/>
        <v>0.73698145264052106</v>
      </c>
      <c r="AH59" s="19">
        <f t="shared" si="25"/>
        <v>83114.5</v>
      </c>
      <c r="AI59" s="19">
        <f t="shared" si="25"/>
        <v>62158.5</v>
      </c>
      <c r="AJ59" s="21">
        <f t="shared" si="9"/>
        <v>0.74786589584248231</v>
      </c>
      <c r="AK59" s="22"/>
      <c r="AL59" s="19">
        <f t="shared" si="26"/>
        <v>22306</v>
      </c>
      <c r="AM59" s="19">
        <f t="shared" si="26"/>
        <v>17414.5</v>
      </c>
      <c r="AN59" s="20">
        <f t="shared" si="11"/>
        <v>0.78070922621716132</v>
      </c>
      <c r="AO59" s="19">
        <f t="shared" si="27"/>
        <v>85720.5</v>
      </c>
      <c r="AP59" s="19">
        <f t="shared" si="27"/>
        <v>62986.5</v>
      </c>
      <c r="AQ59" s="20">
        <f t="shared" si="13"/>
        <v>0.73478922778098588</v>
      </c>
      <c r="AR59" s="19">
        <f t="shared" si="28"/>
        <v>0</v>
      </c>
      <c r="AS59" s="19">
        <f t="shared" si="28"/>
        <v>0</v>
      </c>
      <c r="AT59" s="20" t="str">
        <f t="shared" si="15"/>
        <v>--</v>
      </c>
      <c r="AU59" s="19">
        <f t="shared" si="29"/>
        <v>82126.5</v>
      </c>
      <c r="AV59" s="19">
        <f t="shared" si="29"/>
        <v>58263.5</v>
      </c>
      <c r="AW59" s="20">
        <f t="shared" si="17"/>
        <v>0.70943605291836376</v>
      </c>
      <c r="AX59" s="19">
        <f t="shared" si="30"/>
        <v>190153</v>
      </c>
      <c r="AY59" s="19">
        <f t="shared" si="30"/>
        <v>138664.5</v>
      </c>
      <c r="AZ59" s="21">
        <f t="shared" si="19"/>
        <v>0.72922593911218858</v>
      </c>
    </row>
    <row r="60" spans="1:52">
      <c r="A60" s="23">
        <v>516</v>
      </c>
      <c r="B60" s="34">
        <v>1</v>
      </c>
      <c r="C60" s="10" t="s">
        <v>52</v>
      </c>
      <c r="D60" s="18">
        <v>516</v>
      </c>
      <c r="E60" s="10" t="s">
        <v>52</v>
      </c>
      <c r="F60" s="2">
        <v>20938</v>
      </c>
      <c r="G60" s="2">
        <v>13326</v>
      </c>
      <c r="H60" s="1">
        <f t="shared" si="0"/>
        <v>0.6364504728245296</v>
      </c>
      <c r="I60" s="2">
        <v>39800</v>
      </c>
      <c r="J60" s="2">
        <v>27270.5</v>
      </c>
      <c r="K60" s="1">
        <f t="shared" si="1"/>
        <v>0.68518844221105524</v>
      </c>
      <c r="L60" s="2">
        <v>0</v>
      </c>
      <c r="M60" s="2">
        <v>0</v>
      </c>
      <c r="N60" s="1" t="str">
        <f t="shared" si="22"/>
        <v>--</v>
      </c>
      <c r="O60" s="2">
        <v>40905</v>
      </c>
      <c r="P60" s="2">
        <v>27469</v>
      </c>
      <c r="Q60" s="1">
        <f t="shared" si="2"/>
        <v>0.67153159760420489</v>
      </c>
      <c r="R60" s="2">
        <f t="shared" si="24"/>
        <v>101643</v>
      </c>
      <c r="S60" s="2">
        <f t="shared" si="24"/>
        <v>68065.5</v>
      </c>
      <c r="T60" s="3">
        <f t="shared" si="4"/>
        <v>0.66965260765620849</v>
      </c>
      <c r="U60" s="4"/>
      <c r="V60" s="2">
        <v>5975</v>
      </c>
      <c r="W60" s="2">
        <v>4475.5</v>
      </c>
      <c r="X60" s="1">
        <f t="shared" si="5"/>
        <v>0.74903765690376567</v>
      </c>
      <c r="Y60" s="2">
        <v>35024.5</v>
      </c>
      <c r="Z60" s="2">
        <v>27989.5</v>
      </c>
      <c r="AA60" s="1">
        <f t="shared" si="6"/>
        <v>0.79914060157889477</v>
      </c>
      <c r="AB60" s="2">
        <v>0</v>
      </c>
      <c r="AC60" s="2">
        <v>0</v>
      </c>
      <c r="AD60" s="1" t="str">
        <f t="shared" si="23"/>
        <v>--</v>
      </c>
      <c r="AE60" s="2">
        <v>31483</v>
      </c>
      <c r="AF60" s="2">
        <v>24872</v>
      </c>
      <c r="AG60" s="1">
        <f t="shared" si="7"/>
        <v>0.7900136581647238</v>
      </c>
      <c r="AH60" s="2">
        <f t="shared" si="25"/>
        <v>72482.5</v>
      </c>
      <c r="AI60" s="2">
        <f t="shared" si="25"/>
        <v>57337</v>
      </c>
      <c r="AJ60" s="3">
        <f t="shared" si="9"/>
        <v>0.79104611457938123</v>
      </c>
      <c r="AK60" s="4"/>
      <c r="AL60" s="2">
        <f t="shared" si="26"/>
        <v>26913</v>
      </c>
      <c r="AM60" s="2">
        <f t="shared" si="26"/>
        <v>17801.5</v>
      </c>
      <c r="AN60" s="1">
        <f t="shared" si="11"/>
        <v>0.66144614127001822</v>
      </c>
      <c r="AO60" s="2">
        <f t="shared" si="27"/>
        <v>74824.5</v>
      </c>
      <c r="AP60" s="2">
        <f t="shared" si="27"/>
        <v>55260</v>
      </c>
      <c r="AQ60" s="1">
        <f t="shared" si="13"/>
        <v>0.73852815588477039</v>
      </c>
      <c r="AR60" s="2">
        <f t="shared" si="28"/>
        <v>0</v>
      </c>
      <c r="AS60" s="2">
        <f t="shared" si="28"/>
        <v>0</v>
      </c>
      <c r="AT60" s="1" t="str">
        <f t="shared" si="15"/>
        <v>--</v>
      </c>
      <c r="AU60" s="2">
        <f t="shared" si="29"/>
        <v>72388</v>
      </c>
      <c r="AV60" s="2">
        <f t="shared" si="29"/>
        <v>52341</v>
      </c>
      <c r="AW60" s="1">
        <f t="shared" si="17"/>
        <v>0.72306183345305852</v>
      </c>
      <c r="AX60" s="2">
        <f t="shared" si="30"/>
        <v>174125.5</v>
      </c>
      <c r="AY60" s="2">
        <f t="shared" si="30"/>
        <v>125402.5</v>
      </c>
      <c r="AZ60" s="3">
        <f t="shared" si="19"/>
        <v>0.72018457951305237</v>
      </c>
    </row>
    <row r="61" spans="1:52">
      <c r="D61" s="10"/>
      <c r="E61" s="23"/>
      <c r="F61" s="25"/>
      <c r="G61" s="25"/>
      <c r="H61" s="20"/>
      <c r="I61" s="25"/>
      <c r="J61" s="25"/>
      <c r="K61" s="20"/>
      <c r="L61" s="25"/>
      <c r="M61" s="25"/>
      <c r="N61" s="20"/>
      <c r="O61" s="25"/>
      <c r="P61" s="25"/>
      <c r="Q61" s="20"/>
      <c r="R61" s="19"/>
      <c r="S61" s="19"/>
      <c r="T61" s="21"/>
      <c r="U61" s="22"/>
      <c r="V61" s="25"/>
      <c r="W61" s="25"/>
      <c r="X61" s="20"/>
      <c r="Y61" s="25"/>
      <c r="Z61" s="25"/>
      <c r="AA61" s="20"/>
      <c r="AB61" s="25"/>
      <c r="AC61" s="25"/>
      <c r="AD61" s="20"/>
      <c r="AE61" s="25"/>
      <c r="AF61" s="25"/>
      <c r="AG61" s="20"/>
      <c r="AH61" s="19"/>
      <c r="AI61" s="19"/>
      <c r="AJ61" s="21"/>
      <c r="AK61" s="22"/>
      <c r="AL61" s="19"/>
      <c r="AM61" s="19"/>
      <c r="AN61" s="20"/>
      <c r="AO61" s="19"/>
      <c r="AP61" s="19"/>
      <c r="AQ61" s="20"/>
      <c r="AR61" s="19"/>
      <c r="AS61" s="19"/>
      <c r="AT61" s="20"/>
      <c r="AU61" s="19"/>
      <c r="AV61" s="19"/>
      <c r="AW61" s="20"/>
      <c r="AX61" s="19"/>
      <c r="AY61" s="19"/>
      <c r="AZ61" s="21"/>
    </row>
    <row r="62" spans="1:52">
      <c r="C62" s="10" t="s">
        <v>96</v>
      </c>
      <c r="D62" s="18"/>
      <c r="E62" s="23" t="s">
        <v>96</v>
      </c>
      <c r="F62" s="25">
        <v>524314.64</v>
      </c>
      <c r="G62" s="25">
        <v>435395.04</v>
      </c>
      <c r="H62" s="20">
        <f t="shared" ref="H62" si="31">IF(F62=0,"--",G62/F62)</f>
        <v>0.83040793978211247</v>
      </c>
      <c r="I62" s="25">
        <v>1117224.5900000001</v>
      </c>
      <c r="J62" s="25">
        <v>864053.63</v>
      </c>
      <c r="K62" s="20">
        <f t="shared" ref="K62" si="32">IF(I62=0,"--",J62/I62)</f>
        <v>0.77339295763262783</v>
      </c>
      <c r="L62" s="25">
        <f>SUM(L11,L13:L26,L28:L60)</f>
        <v>0</v>
      </c>
      <c r="M62" s="25">
        <f>SUM(M11,M13:M26,M28:M60)</f>
        <v>0</v>
      </c>
      <c r="N62" s="20" t="str">
        <f t="shared" ref="N62" si="33">IF(L62=0,"--",M62/L62)</f>
        <v>--</v>
      </c>
      <c r="O62" s="25">
        <v>1159478.1499999999</v>
      </c>
      <c r="P62" s="25">
        <v>893268.15</v>
      </c>
      <c r="Q62" s="20">
        <f t="shared" ref="Q62" si="34">IF(O62=0,"--",P62/O62)</f>
        <v>0.77040533277837109</v>
      </c>
      <c r="R62" s="19">
        <f t="shared" ref="R62:S62" si="35">SUM(O62,L62,I62,F62)</f>
        <v>2801017.3800000004</v>
      </c>
      <c r="S62" s="19">
        <f t="shared" si="35"/>
        <v>2192716.8199999998</v>
      </c>
      <c r="T62" s="21">
        <f t="shared" ref="T62" si="36">IF(R62=0,"--",S62/R62)</f>
        <v>0.78282870918851621</v>
      </c>
      <c r="U62" s="22"/>
      <c r="V62" s="25">
        <v>148082.4</v>
      </c>
      <c r="W62" s="25">
        <v>115156.3</v>
      </c>
      <c r="X62" s="20">
        <f t="shared" ref="X62" si="37">IF(V62=0,"--",W62/V62)</f>
        <v>0.77765014613485473</v>
      </c>
      <c r="Y62" s="25">
        <v>1389678.25</v>
      </c>
      <c r="Z62" s="25">
        <v>1112813.8999999999</v>
      </c>
      <c r="AA62" s="20">
        <f t="shared" ref="AA62" si="38">IF(Y62=0,"--",Z62/Y62)</f>
        <v>0.80077089786790567</v>
      </c>
      <c r="AB62" s="25">
        <f>SUM(AB11,AB13:AB26,AB28:AB60)</f>
        <v>0</v>
      </c>
      <c r="AC62" s="25">
        <f>SUM(AC11,AC13:AC26,AC28:AC60)</f>
        <v>0</v>
      </c>
      <c r="AD62" s="20" t="str">
        <f t="shared" ref="AD62" si="39">IF(AB62=0,"--",AC62/AB62)</f>
        <v>--</v>
      </c>
      <c r="AE62" s="25">
        <v>1194264.45</v>
      </c>
      <c r="AF62" s="25">
        <v>952198.2</v>
      </c>
      <c r="AG62" s="20">
        <f t="shared" ref="AG62" si="40">IF(AE62=0,"--",AF62/AE62)</f>
        <v>0.7973093396525367</v>
      </c>
      <c r="AH62" s="19">
        <f t="shared" ref="AH62:AI62" si="41">SUM(AE62,AB62,Y62,V62)</f>
        <v>2732025.1</v>
      </c>
      <c r="AI62" s="19">
        <f t="shared" si="41"/>
        <v>2180168.4</v>
      </c>
      <c r="AJ62" s="21">
        <f t="shared" ref="AJ62" si="42">IF(AH62=0,"--",AI62/AH62)</f>
        <v>0.79800452785005516</v>
      </c>
      <c r="AK62" s="22"/>
      <c r="AL62" s="19">
        <f t="shared" ref="AL62:AM62" si="43">SUM(V62,F62)</f>
        <v>672397.04</v>
      </c>
      <c r="AM62" s="19">
        <f t="shared" si="43"/>
        <v>550551.34</v>
      </c>
      <c r="AN62" s="20">
        <f t="shared" ref="AN62" si="44">IF(AL62=0,"--",AM62/AL62)</f>
        <v>0.81878905951162417</v>
      </c>
      <c r="AO62" s="19">
        <f t="shared" ref="AO62:AP62" si="45">SUM(Y62,I62)</f>
        <v>2506902.84</v>
      </c>
      <c r="AP62" s="19">
        <f t="shared" si="45"/>
        <v>1976867.5299999998</v>
      </c>
      <c r="AQ62" s="20">
        <f t="shared" ref="AQ62" si="46">IF(AO62=0,"--",AP62/AO62)</f>
        <v>0.78856966391246341</v>
      </c>
      <c r="AR62" s="19">
        <f t="shared" ref="AR62:AS62" si="47">SUM(AB62,L62)</f>
        <v>0</v>
      </c>
      <c r="AS62" s="19">
        <f t="shared" si="47"/>
        <v>0</v>
      </c>
      <c r="AT62" s="20" t="str">
        <f t="shared" ref="AT62" si="48">IF(AR62=0,"--",AS62/AR62)</f>
        <v>--</v>
      </c>
      <c r="AU62" s="19">
        <f t="shared" ref="AU62:AV62" si="49">SUM(AE62,O62)</f>
        <v>2353742.5999999996</v>
      </c>
      <c r="AV62" s="19">
        <f t="shared" si="49"/>
        <v>1845466.35</v>
      </c>
      <c r="AW62" s="20">
        <f t="shared" ref="AW62" si="50">IF(AU62=0,"--",AV62/AU62)</f>
        <v>0.78405614530662804</v>
      </c>
      <c r="AX62" s="19">
        <f t="shared" ref="AX62:AY62" si="51">SUM(AU62,AR62,AO62,AL62)</f>
        <v>5533042.4799999995</v>
      </c>
      <c r="AY62" s="19">
        <f t="shared" si="51"/>
        <v>4372885.22</v>
      </c>
      <c r="AZ62" s="21">
        <f t="shared" ref="AZ62" si="52">IF(AX62=0,"--",AY62/AX62)</f>
        <v>0.79032200381732842</v>
      </c>
    </row>
    <row r="63" spans="1:52">
      <c r="D63" s="10"/>
      <c r="E63" s="10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52">
      <c r="A64" s="23" t="s">
        <v>54</v>
      </c>
      <c r="D64" s="10" t="s">
        <v>97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1">
      <c r="A65" s="23" t="s">
        <v>55</v>
      </c>
    </row>
    <row r="66" spans="1:1">
      <c r="A66" s="23" t="s">
        <v>56</v>
      </c>
    </row>
    <row r="67" spans="1:1">
      <c r="A67" s="23" t="s">
        <v>57</v>
      </c>
    </row>
    <row r="68" spans="1:1">
      <c r="A68" s="23" t="s">
        <v>58</v>
      </c>
    </row>
    <row r="69" spans="1:1">
      <c r="A69" s="23" t="s">
        <v>59</v>
      </c>
    </row>
  </sheetData>
  <printOptions horizontalCentered="1"/>
  <pageMargins left="0.5" right="0.5" top="1" bottom="1" header="0.5" footer="0.5"/>
  <pageSetup scale="65" fitToWidth="0" fitToHeight="0" orientation="landscape" r:id="rId1"/>
  <headerFooter>
    <oddHeader>&amp;L&amp;G&amp;CIllinois Community College Board
Table III-25
HOURS ATTEMPTED VS HOURS EARNED
BY TERM AND ENROLLMENT STATUS
FISCAL YEAR 2020</oddHeader>
    <oddFooter>&amp;LSOURCE OF DATA: ICCB Centralized Data System--Annual Enrollment (A1) Data</oddFooter>
  </headerFooter>
  <colBreaks count="2" manualBreakCount="2">
    <brk id="21" min="5" max="61" man="1"/>
    <brk id="37" min="5" max="61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DBIII-25</vt:lpstr>
      <vt:lpstr>'DBIII-25'!Print_Area</vt:lpstr>
      <vt:lpstr>'DBIII-25'!Print_Titles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mdufour</dc:creator>
  <cp:lastModifiedBy>Jana Ferguson</cp:lastModifiedBy>
  <cp:lastPrinted>2020-11-17T16:19:33Z</cp:lastPrinted>
  <dcterms:created xsi:type="dcterms:W3CDTF">2014-01-17T14:58:30Z</dcterms:created>
  <dcterms:modified xsi:type="dcterms:W3CDTF">2021-01-21T18:38:51Z</dcterms:modified>
</cp:coreProperties>
</file>