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8800" windowHeight="13500"/>
  </bookViews>
  <sheets>
    <sheet name="IV-1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K41" i="1" s="1"/>
  <c r="J40" i="1"/>
  <c r="I40" i="1"/>
  <c r="H40" i="1"/>
  <c r="G40" i="1"/>
  <c r="F40" i="1"/>
  <c r="E40" i="1"/>
  <c r="D40" i="1"/>
  <c r="C40" i="1"/>
  <c r="K40" i="1" s="1"/>
  <c r="J39" i="1"/>
  <c r="I39" i="1"/>
  <c r="H39" i="1"/>
  <c r="G39" i="1"/>
  <c r="F39" i="1"/>
  <c r="E39" i="1"/>
  <c r="D39" i="1"/>
  <c r="C39" i="1"/>
  <c r="K39" i="1" s="1"/>
  <c r="J38" i="1"/>
  <c r="I38" i="1"/>
  <c r="H38" i="1"/>
  <c r="G38" i="1"/>
  <c r="F38" i="1"/>
  <c r="E38" i="1"/>
  <c r="D38" i="1"/>
  <c r="C38" i="1"/>
  <c r="K38" i="1" s="1"/>
  <c r="J37" i="1"/>
  <c r="I37" i="1"/>
  <c r="H37" i="1"/>
  <c r="G37" i="1"/>
  <c r="F37" i="1"/>
  <c r="E37" i="1"/>
  <c r="D37" i="1"/>
  <c r="C37" i="1"/>
  <c r="K37" i="1" s="1"/>
  <c r="J36" i="1"/>
  <c r="I36" i="1"/>
  <c r="H36" i="1"/>
  <c r="G36" i="1"/>
  <c r="F36" i="1"/>
  <c r="E36" i="1"/>
  <c r="D36" i="1"/>
  <c r="C36" i="1"/>
  <c r="K36" i="1" s="1"/>
  <c r="J35" i="1"/>
  <c r="I35" i="1"/>
  <c r="H35" i="1"/>
  <c r="G35" i="1"/>
  <c r="F35" i="1"/>
  <c r="E35" i="1"/>
  <c r="D35" i="1"/>
  <c r="C35" i="1"/>
  <c r="K35" i="1" s="1"/>
  <c r="J34" i="1"/>
  <c r="I34" i="1"/>
  <c r="H34" i="1"/>
  <c r="G34" i="1"/>
  <c r="F34" i="1"/>
  <c r="E34" i="1"/>
  <c r="D34" i="1"/>
  <c r="C34" i="1"/>
  <c r="K34" i="1" s="1"/>
  <c r="J33" i="1"/>
  <c r="I33" i="1"/>
  <c r="H33" i="1"/>
  <c r="G33" i="1"/>
  <c r="F33" i="1"/>
  <c r="E33" i="1"/>
  <c r="D33" i="1"/>
  <c r="C33" i="1"/>
  <c r="K33" i="1" s="1"/>
  <c r="J32" i="1"/>
  <c r="I32" i="1"/>
  <c r="H32" i="1"/>
  <c r="G32" i="1"/>
  <c r="F32" i="1"/>
  <c r="E32" i="1"/>
  <c r="D32" i="1"/>
  <c r="C32" i="1"/>
  <c r="K32" i="1" s="1"/>
  <c r="J31" i="1"/>
  <c r="I31" i="1"/>
  <c r="H31" i="1"/>
  <c r="G31" i="1"/>
  <c r="F31" i="1"/>
  <c r="E31" i="1"/>
  <c r="D31" i="1"/>
  <c r="C31" i="1"/>
  <c r="K31" i="1" s="1"/>
  <c r="J30" i="1"/>
  <c r="I30" i="1"/>
  <c r="H30" i="1"/>
  <c r="G30" i="1"/>
  <c r="F30" i="1"/>
  <c r="E30" i="1"/>
  <c r="D30" i="1"/>
  <c r="C30" i="1"/>
  <c r="K30" i="1" s="1"/>
  <c r="J29" i="1"/>
  <c r="I29" i="1"/>
  <c r="H29" i="1"/>
  <c r="G29" i="1"/>
  <c r="F29" i="1"/>
  <c r="E29" i="1"/>
  <c r="D29" i="1"/>
  <c r="C29" i="1"/>
  <c r="K29" i="1" s="1"/>
  <c r="J28" i="1"/>
  <c r="I28" i="1"/>
  <c r="H28" i="1"/>
  <c r="G28" i="1"/>
  <c r="F28" i="1"/>
  <c r="E28" i="1"/>
  <c r="D28" i="1"/>
  <c r="C28" i="1"/>
  <c r="K28" i="1" s="1"/>
  <c r="J27" i="1"/>
  <c r="I27" i="1"/>
  <c r="H27" i="1"/>
  <c r="G27" i="1"/>
  <c r="F27" i="1"/>
  <c r="E27" i="1"/>
  <c r="D27" i="1"/>
  <c r="C27" i="1"/>
  <c r="K27" i="1" s="1"/>
  <c r="J26" i="1"/>
  <c r="I26" i="1"/>
  <c r="H26" i="1"/>
  <c r="G26" i="1"/>
  <c r="F26" i="1"/>
  <c r="E26" i="1"/>
  <c r="D26" i="1"/>
  <c r="C26" i="1"/>
  <c r="K26" i="1" s="1"/>
  <c r="J25" i="1"/>
  <c r="I25" i="1"/>
  <c r="H25" i="1"/>
  <c r="G25" i="1"/>
  <c r="F25" i="1"/>
  <c r="E25" i="1"/>
  <c r="D25" i="1"/>
  <c r="C25" i="1"/>
  <c r="K25" i="1" s="1"/>
  <c r="J24" i="1"/>
  <c r="I24" i="1"/>
  <c r="H24" i="1"/>
  <c r="G24" i="1"/>
  <c r="F24" i="1"/>
  <c r="E24" i="1"/>
  <c r="D24" i="1"/>
  <c r="C24" i="1"/>
  <c r="K24" i="1" s="1"/>
  <c r="J23" i="1"/>
  <c r="I23" i="1"/>
  <c r="H23" i="1"/>
  <c r="G23" i="1"/>
  <c r="F23" i="1"/>
  <c r="E23" i="1"/>
  <c r="D23" i="1"/>
  <c r="C23" i="1"/>
  <c r="K23" i="1" s="1"/>
  <c r="J22" i="1"/>
  <c r="I22" i="1"/>
  <c r="H22" i="1"/>
  <c r="G22" i="1"/>
  <c r="F22" i="1"/>
  <c r="E22" i="1"/>
  <c r="D22" i="1"/>
  <c r="C22" i="1"/>
  <c r="K22" i="1" s="1"/>
  <c r="J21" i="1"/>
  <c r="I21" i="1"/>
  <c r="H21" i="1"/>
  <c r="G21" i="1"/>
  <c r="F21" i="1"/>
  <c r="E21" i="1"/>
  <c r="D21" i="1"/>
  <c r="C21" i="1"/>
  <c r="K21" i="1" s="1"/>
  <c r="J20" i="1"/>
  <c r="I20" i="1"/>
  <c r="H20" i="1"/>
  <c r="G20" i="1"/>
  <c r="F20" i="1"/>
  <c r="E20" i="1"/>
  <c r="D20" i="1"/>
  <c r="C20" i="1"/>
  <c r="K20" i="1" s="1"/>
  <c r="J19" i="1"/>
  <c r="I19" i="1"/>
  <c r="H19" i="1"/>
  <c r="G19" i="1"/>
  <c r="F19" i="1"/>
  <c r="E19" i="1"/>
  <c r="D19" i="1"/>
  <c r="C19" i="1"/>
  <c r="K19" i="1" s="1"/>
  <c r="J18" i="1"/>
  <c r="I18" i="1"/>
  <c r="H18" i="1"/>
  <c r="G18" i="1"/>
  <c r="F18" i="1"/>
  <c r="E18" i="1"/>
  <c r="D18" i="1"/>
  <c r="C18" i="1"/>
  <c r="K18" i="1" s="1"/>
  <c r="J17" i="1"/>
  <c r="I17" i="1"/>
  <c r="H17" i="1"/>
  <c r="G17" i="1"/>
  <c r="F17" i="1"/>
  <c r="E17" i="1"/>
  <c r="D17" i="1"/>
  <c r="C17" i="1"/>
  <c r="K17" i="1" s="1"/>
  <c r="J16" i="1"/>
  <c r="I16" i="1"/>
  <c r="H16" i="1"/>
  <c r="G16" i="1"/>
  <c r="F16" i="1"/>
  <c r="E16" i="1"/>
  <c r="D16" i="1"/>
  <c r="C16" i="1"/>
  <c r="K16" i="1" s="1"/>
  <c r="J15" i="1"/>
  <c r="I15" i="1"/>
  <c r="H15" i="1"/>
  <c r="G15" i="1"/>
  <c r="F15" i="1"/>
  <c r="E15" i="1"/>
  <c r="D15" i="1"/>
  <c r="C15" i="1"/>
  <c r="K15" i="1" s="1"/>
  <c r="J14" i="1"/>
  <c r="I14" i="1"/>
  <c r="H14" i="1"/>
  <c r="G14" i="1"/>
  <c r="F14" i="1"/>
  <c r="E14" i="1"/>
  <c r="D14" i="1"/>
  <c r="C14" i="1"/>
  <c r="K14" i="1" s="1"/>
  <c r="J13" i="1"/>
  <c r="I13" i="1"/>
  <c r="H13" i="1"/>
  <c r="G13" i="1"/>
  <c r="F13" i="1"/>
  <c r="E13" i="1"/>
  <c r="D13" i="1"/>
  <c r="C13" i="1"/>
  <c r="K13" i="1" s="1"/>
  <c r="J12" i="1"/>
  <c r="I12" i="1"/>
  <c r="H12" i="1"/>
  <c r="G12" i="1"/>
  <c r="F12" i="1"/>
  <c r="E12" i="1"/>
  <c r="D12" i="1"/>
  <c r="C12" i="1"/>
  <c r="K12" i="1" s="1"/>
  <c r="J11" i="1"/>
  <c r="I11" i="1"/>
  <c r="H11" i="1"/>
  <c r="G11" i="1"/>
  <c r="F11" i="1"/>
  <c r="E11" i="1"/>
  <c r="D11" i="1"/>
  <c r="C11" i="1"/>
  <c r="K11" i="1" s="1"/>
  <c r="J10" i="1"/>
  <c r="I10" i="1"/>
  <c r="H10" i="1"/>
  <c r="G10" i="1"/>
  <c r="F10" i="1"/>
  <c r="E10" i="1"/>
  <c r="D10" i="1"/>
  <c r="C10" i="1"/>
  <c r="K10" i="1" s="1"/>
  <c r="J9" i="1"/>
  <c r="I9" i="1"/>
  <c r="H9" i="1"/>
  <c r="G9" i="1"/>
  <c r="F9" i="1"/>
  <c r="E9" i="1"/>
  <c r="D9" i="1"/>
  <c r="C9" i="1"/>
  <c r="K9" i="1" s="1"/>
  <c r="J8" i="1"/>
  <c r="I8" i="1"/>
  <c r="H8" i="1"/>
  <c r="G8" i="1"/>
  <c r="F8" i="1"/>
  <c r="E8" i="1"/>
  <c r="D8" i="1"/>
  <c r="C8" i="1"/>
  <c r="K8" i="1" s="1"/>
  <c r="J7" i="1"/>
  <c r="I7" i="1"/>
  <c r="H7" i="1"/>
  <c r="G7" i="1"/>
  <c r="F7" i="1"/>
  <c r="E7" i="1"/>
  <c r="D7" i="1"/>
  <c r="C7" i="1"/>
  <c r="K7" i="1" s="1"/>
  <c r="J6" i="1"/>
  <c r="I6" i="1"/>
  <c r="H6" i="1"/>
  <c r="H43" i="1" s="1"/>
  <c r="G6" i="1"/>
  <c r="F6" i="1"/>
  <c r="E6" i="1"/>
  <c r="D6" i="1"/>
  <c r="D43" i="1" s="1"/>
  <c r="C6" i="1"/>
  <c r="K6" i="1" s="1"/>
  <c r="J5" i="1"/>
  <c r="I5" i="1"/>
  <c r="H5" i="1"/>
  <c r="G5" i="1"/>
  <c r="F5" i="1"/>
  <c r="E5" i="1"/>
  <c r="D5" i="1"/>
  <c r="C5" i="1"/>
  <c r="K5" i="1" s="1"/>
  <c r="J4" i="1"/>
  <c r="I4" i="1"/>
  <c r="H4" i="1"/>
  <c r="G4" i="1"/>
  <c r="F4" i="1"/>
  <c r="E4" i="1"/>
  <c r="D4" i="1"/>
  <c r="C4" i="1"/>
  <c r="K4" i="1" s="1"/>
  <c r="J3" i="1"/>
  <c r="J43" i="1" s="1"/>
  <c r="I3" i="1"/>
  <c r="I43" i="1" s="1"/>
  <c r="H3" i="1"/>
  <c r="G3" i="1"/>
  <c r="G43" i="1" s="1"/>
  <c r="F3" i="1"/>
  <c r="F43" i="1" s="1"/>
  <c r="E3" i="1"/>
  <c r="E43" i="1" s="1"/>
  <c r="D3" i="1"/>
  <c r="C3" i="1"/>
  <c r="C43" i="1" s="1"/>
  <c r="K3" i="1" l="1"/>
  <c r="K43" i="1" s="1"/>
</calcChain>
</file>

<file path=xl/sharedStrings.xml><?xml version="1.0" encoding="utf-8"?>
<sst xmlns="http://schemas.openxmlformats.org/spreadsheetml/2006/main" count="56" uniqueCount="54">
  <si>
    <t>Dist. 
No.</t>
  </si>
  <si>
    <t>District</t>
  </si>
  <si>
    <t>Local 
Taxes &amp; 
Chgbacks</t>
  </si>
  <si>
    <t>Student 
Tuition</t>
  </si>
  <si>
    <t>Student 
Fees</t>
  </si>
  <si>
    <t>ICCB 
Grants</t>
  </si>
  <si>
    <t>CPPRT**</t>
  </si>
  <si>
    <t>Other 
State</t>
  </si>
  <si>
    <t>Federal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</si>
  <si>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</si>
  <si>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</si>
  <si>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</si>
  <si>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</si>
  <si>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</si>
  <si>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</si>
  <si>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</si>
  <si>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</si>
  <si>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</si>
  <si>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</si>
  <si>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</si>
  <si>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</si>
  <si>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</si>
  <si>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</si>
  <si>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</si>
  <si>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</si>
  <si>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</si>
  <si>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</si>
  <si>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</si>
  <si>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</si>
  <si>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</si>
  <si>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</si>
  <si>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</si>
  <si>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</si>
  <si>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</si>
  <si>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</si>
  <si>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</si>
  <si>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</si>
  <si>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</si>
  <si>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</si>
  <si>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</si>
  <si>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</si>
  <si>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</si>
  <si>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</si>
  <si>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</si>
  <si>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</si>
  <si>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</si>
  <si>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</si>
  <si>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</si>
  <si>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</si>
  <si>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</si>
  <si>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</si>
  <si>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*Revenues received in the Education and Operations &amp; Maintenance Funds
**Corporate Personal Property Replacement Tax Revenue
SOURCE OF DATA:  College Audits</t>
  </si>
  <si>
    <t xml:space="preserve"> </t>
  </si>
  <si>
    <t>Illinois Community College Board
Table IV-11
FISCAL YEAR 2018 AUDITED OPERATING REVENUES*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</si>
</sst>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3" fontId="2" fillId="3" borderId="4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left" wrapText="1"/>
    </xf>
    <xf numFmtId="3" fontId="2" fillId="3" borderId="0" xfId="1" applyNumberFormat="1" applyFont="1" applyFill="1" applyBorder="1" applyAlignment="1">
      <alignment horizontal="right" wrapText="1"/>
    </xf>
    <xf numFmtId="3" fontId="2" fillId="3" borderId="5" xfId="1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>
      <alignment wrapText="1"/>
    </xf>
    <xf numFmtId="0" fontId="1" fillId="2" borderId="8" xfId="1" applyFont="1" applyFill="1" applyBorder="1" applyAlignment="1">
      <alignment wrapText="1"/>
    </xf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4" fontId="4" fillId="0" borderId="0" xfId="0" applyNumberFormat="1" applyFont="1" applyFill="1" applyAlignment="1"/>
  </cellXfs>
  <cellStyles count="3">
    <cellStyle name="Comma0 3" xfId="2"/>
    <cellStyle name="Normal" xfId="0" builtinId="0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9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9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pickford/AppData/Local/Microsoft/Windows/INetCache/Content.Outlook/OAR224RA/FY18%20UFS%20Summary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9"/>
      <sheetName val="540"/>
      <sheetName val="Summary"/>
      <sheetName val="Tables"/>
      <sheetName val="Fund Balance"/>
      <sheetName val="Revenues"/>
      <sheetName val="Expenditures"/>
      <sheetName val="one third operating"/>
    </sheetNames>
    <sheetDataSet>
      <sheetData sheetId="0"/>
      <sheetData sheetId="1">
        <row r="14">
          <cell r="AM14">
            <v>3477203</v>
          </cell>
          <cell r="AO14">
            <v>1159811</v>
          </cell>
        </row>
        <row r="17">
          <cell r="AM17">
            <v>451952</v>
          </cell>
          <cell r="AO17">
            <v>0</v>
          </cell>
        </row>
        <row r="26">
          <cell r="AU26">
            <v>8642700</v>
          </cell>
        </row>
        <row r="27">
          <cell r="AU27">
            <v>12395</v>
          </cell>
        </row>
        <row r="40">
          <cell r="AM40">
            <v>43145</v>
          </cell>
          <cell r="AO40">
            <v>0</v>
          </cell>
        </row>
        <row r="43">
          <cell r="AM43">
            <v>9880873</v>
          </cell>
          <cell r="AO43">
            <v>0</v>
          </cell>
        </row>
        <row r="44">
          <cell r="AM44">
            <v>1897426</v>
          </cell>
          <cell r="AO44">
            <v>0</v>
          </cell>
        </row>
        <row r="56">
          <cell r="AM56">
            <v>469814</v>
          </cell>
          <cell r="AO56">
            <v>33639</v>
          </cell>
        </row>
      </sheetData>
      <sheetData sheetId="2">
        <row r="14">
          <cell r="AM14">
            <v>69975226</v>
          </cell>
          <cell r="AO14">
            <v>11548317</v>
          </cell>
        </row>
        <row r="17">
          <cell r="AM17">
            <v>1382239</v>
          </cell>
          <cell r="AO17">
            <v>0</v>
          </cell>
        </row>
        <row r="26">
          <cell r="AU26">
            <v>13997790</v>
          </cell>
        </row>
        <row r="27">
          <cell r="AU27">
            <v>1950</v>
          </cell>
        </row>
        <row r="40">
          <cell r="AM40">
            <v>0</v>
          </cell>
          <cell r="AO40">
            <v>0</v>
          </cell>
        </row>
        <row r="43">
          <cell r="AM43">
            <v>58423277</v>
          </cell>
          <cell r="AO43">
            <v>0</v>
          </cell>
        </row>
        <row r="44">
          <cell r="AM44">
            <v>11044843</v>
          </cell>
          <cell r="AO44">
            <v>2341641</v>
          </cell>
        </row>
        <row r="56">
          <cell r="AM56">
            <v>3727269</v>
          </cell>
          <cell r="AO56">
            <v>464615</v>
          </cell>
        </row>
      </sheetData>
      <sheetData sheetId="3">
        <row r="14">
          <cell r="AM14">
            <v>7302206</v>
          </cell>
          <cell r="AO14">
            <v>4232615</v>
          </cell>
        </row>
        <row r="17">
          <cell r="AM17">
            <v>1097161</v>
          </cell>
          <cell r="AO17">
            <v>121907</v>
          </cell>
        </row>
        <row r="26">
          <cell r="AU26">
            <v>6363025</v>
          </cell>
        </row>
        <row r="27">
          <cell r="AU27">
            <v>18647</v>
          </cell>
        </row>
        <row r="40">
          <cell r="AM40">
            <v>40803</v>
          </cell>
          <cell r="AO40">
            <v>0</v>
          </cell>
        </row>
        <row r="43">
          <cell r="AM43">
            <v>14008287</v>
          </cell>
          <cell r="AO43">
            <v>0</v>
          </cell>
        </row>
        <row r="44">
          <cell r="AM44">
            <v>1500188</v>
          </cell>
          <cell r="AO44">
            <v>111353</v>
          </cell>
        </row>
        <row r="56">
          <cell r="AM56">
            <v>706639</v>
          </cell>
          <cell r="AO56">
            <v>205187</v>
          </cell>
        </row>
      </sheetData>
      <sheetData sheetId="4">
        <row r="14">
          <cell r="AM14">
            <v>17355556.919999998</v>
          </cell>
          <cell r="AO14">
            <v>5026869.38</v>
          </cell>
        </row>
        <row r="17">
          <cell r="AM17">
            <v>1786778.82</v>
          </cell>
          <cell r="AO17">
            <v>0</v>
          </cell>
        </row>
        <row r="26">
          <cell r="AU26">
            <v>7493848.0000000009</v>
          </cell>
        </row>
        <row r="27">
          <cell r="AU27">
            <v>0</v>
          </cell>
        </row>
        <row r="40">
          <cell r="AM40">
            <v>1050</v>
          </cell>
          <cell r="AO40">
            <v>0</v>
          </cell>
        </row>
        <row r="43">
          <cell r="AM43">
            <v>23361058.869999997</v>
          </cell>
          <cell r="AO43">
            <v>2356344.5499999998</v>
          </cell>
        </row>
        <row r="44">
          <cell r="AM44">
            <v>353070.29000000004</v>
          </cell>
          <cell r="AO44">
            <v>0</v>
          </cell>
        </row>
        <row r="56">
          <cell r="AM56">
            <v>665564</v>
          </cell>
          <cell r="AO56">
            <v>45880.99</v>
          </cell>
        </row>
      </sheetData>
      <sheetData sheetId="5">
        <row r="14">
          <cell r="AM14">
            <v>13916441</v>
          </cell>
          <cell r="AO14">
            <v>5352477</v>
          </cell>
        </row>
        <row r="17">
          <cell r="AM17">
            <v>1962802</v>
          </cell>
          <cell r="AO17">
            <v>0</v>
          </cell>
        </row>
        <row r="26">
          <cell r="AU26">
            <v>3979575</v>
          </cell>
        </row>
        <row r="27">
          <cell r="AU27">
            <v>521172</v>
          </cell>
        </row>
        <row r="40">
          <cell r="AM40">
            <v>107755</v>
          </cell>
          <cell r="AO40">
            <v>0</v>
          </cell>
        </row>
        <row r="43">
          <cell r="AM43">
            <v>26018597</v>
          </cell>
          <cell r="AO43">
            <v>0</v>
          </cell>
        </row>
        <row r="44">
          <cell r="AM44">
            <v>3465718</v>
          </cell>
          <cell r="AO44">
            <v>0</v>
          </cell>
        </row>
        <row r="56">
          <cell r="AM56">
            <v>776192</v>
          </cell>
          <cell r="AO56">
            <v>744729</v>
          </cell>
        </row>
      </sheetData>
      <sheetData sheetId="6">
        <row r="14">
          <cell r="AM14">
            <v>4482087</v>
          </cell>
          <cell r="AO14">
            <v>501784</v>
          </cell>
        </row>
        <row r="17">
          <cell r="AM17">
            <v>368174</v>
          </cell>
          <cell r="AO17">
            <v>45505</v>
          </cell>
        </row>
        <row r="26">
          <cell r="AU26">
            <v>1553170</v>
          </cell>
        </row>
        <row r="27">
          <cell r="AU27">
            <v>0</v>
          </cell>
        </row>
        <row r="40">
          <cell r="AM40">
            <v>1194</v>
          </cell>
          <cell r="AO40">
            <v>0</v>
          </cell>
        </row>
        <row r="43">
          <cell r="AM43">
            <v>3901375</v>
          </cell>
          <cell r="AO43">
            <v>473531</v>
          </cell>
        </row>
        <row r="44">
          <cell r="AM44">
            <v>583430</v>
          </cell>
          <cell r="AO44">
            <v>0</v>
          </cell>
        </row>
        <row r="56">
          <cell r="AM56">
            <v>244960</v>
          </cell>
          <cell r="AO56">
            <v>38621</v>
          </cell>
        </row>
      </sheetData>
      <sheetData sheetId="7">
        <row r="14">
          <cell r="AM14">
            <v>3850867</v>
          </cell>
          <cell r="AO14">
            <v>775396</v>
          </cell>
        </row>
        <row r="17">
          <cell r="AM17">
            <v>359075</v>
          </cell>
          <cell r="AO17">
            <v>154890</v>
          </cell>
        </row>
        <row r="26">
          <cell r="AU26">
            <v>3768705</v>
          </cell>
        </row>
        <row r="27">
          <cell r="AU27">
            <v>0</v>
          </cell>
        </row>
        <row r="40">
          <cell r="AM40">
            <v>6064</v>
          </cell>
          <cell r="AO40">
            <v>0</v>
          </cell>
        </row>
        <row r="43">
          <cell r="AM43">
            <v>4766663</v>
          </cell>
          <cell r="AO43">
            <v>650000</v>
          </cell>
        </row>
        <row r="44">
          <cell r="AM44">
            <v>1514649</v>
          </cell>
          <cell r="AO44">
            <v>0</v>
          </cell>
        </row>
        <row r="56">
          <cell r="AM56">
            <v>403934</v>
          </cell>
          <cell r="AO56">
            <v>170306</v>
          </cell>
        </row>
      </sheetData>
      <sheetData sheetId="8">
        <row r="14">
          <cell r="AM14">
            <v>88652544</v>
          </cell>
          <cell r="AO14">
            <v>24561869</v>
          </cell>
        </row>
        <row r="17">
          <cell r="AM17">
            <v>0</v>
          </cell>
          <cell r="AO17">
            <v>0</v>
          </cell>
        </row>
        <row r="26">
          <cell r="AU26">
            <v>80891857</v>
          </cell>
        </row>
        <row r="27">
          <cell r="AU27">
            <v>0</v>
          </cell>
        </row>
        <row r="40">
          <cell r="AM40">
            <v>343034</v>
          </cell>
          <cell r="AO40">
            <v>0</v>
          </cell>
        </row>
        <row r="43">
          <cell r="AM43">
            <v>93788219</v>
          </cell>
          <cell r="AO43">
            <v>0</v>
          </cell>
        </row>
        <row r="44">
          <cell r="AM44">
            <v>0</v>
          </cell>
          <cell r="AO44">
            <v>0</v>
          </cell>
        </row>
        <row r="56">
          <cell r="AM56">
            <v>2839674</v>
          </cell>
          <cell r="AO56">
            <v>1419913</v>
          </cell>
        </row>
      </sheetData>
      <sheetData sheetId="9">
        <row r="14">
          <cell r="AM14">
            <v>34868776</v>
          </cell>
          <cell r="AO14">
            <v>10628200</v>
          </cell>
        </row>
        <row r="17">
          <cell r="AM17">
            <v>0</v>
          </cell>
          <cell r="AO17">
            <v>0</v>
          </cell>
        </row>
        <row r="26">
          <cell r="AU26">
            <v>5240200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20956188</v>
          </cell>
          <cell r="AO43">
            <v>0</v>
          </cell>
        </row>
        <row r="44">
          <cell r="AM44">
            <v>4060817</v>
          </cell>
          <cell r="AO44">
            <v>0</v>
          </cell>
        </row>
        <row r="56">
          <cell r="AM56">
            <v>2149694</v>
          </cell>
          <cell r="AO56">
            <v>311759</v>
          </cell>
        </row>
      </sheetData>
      <sheetData sheetId="10">
        <row r="14">
          <cell r="AM14">
            <v>9863346</v>
          </cell>
          <cell r="AO14">
            <v>2656009</v>
          </cell>
        </row>
        <row r="17">
          <cell r="AM17">
            <v>249892</v>
          </cell>
          <cell r="AO17">
            <v>249892</v>
          </cell>
        </row>
        <row r="26">
          <cell r="AU26">
            <v>3030464</v>
          </cell>
        </row>
        <row r="27">
          <cell r="AU27">
            <v>214070</v>
          </cell>
        </row>
        <row r="40">
          <cell r="AM40">
            <v>14977</v>
          </cell>
          <cell r="AO40">
            <v>0</v>
          </cell>
        </row>
        <row r="43">
          <cell r="AM43">
            <v>10173792</v>
          </cell>
          <cell r="AO43">
            <v>0</v>
          </cell>
        </row>
        <row r="44">
          <cell r="AM44">
            <v>1204887</v>
          </cell>
          <cell r="AO44">
            <v>0</v>
          </cell>
        </row>
        <row r="56">
          <cell r="AM56">
            <v>1520121</v>
          </cell>
          <cell r="AO56">
            <v>3411</v>
          </cell>
        </row>
      </sheetData>
      <sheetData sheetId="11">
        <row r="14">
          <cell r="AM14">
            <v>12701632</v>
          </cell>
          <cell r="AO14">
            <v>2214882</v>
          </cell>
        </row>
        <row r="17">
          <cell r="AM17">
            <v>1270531</v>
          </cell>
          <cell r="AO17">
            <v>210554</v>
          </cell>
        </row>
        <row r="26">
          <cell r="AU26">
            <v>7579917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13023868</v>
          </cell>
          <cell r="AO43">
            <v>2227880</v>
          </cell>
        </row>
        <row r="44">
          <cell r="AM44">
            <v>3150463</v>
          </cell>
          <cell r="AO44">
            <v>137627</v>
          </cell>
        </row>
        <row r="56">
          <cell r="AM56">
            <v>542105</v>
          </cell>
          <cell r="AO56">
            <v>1460584</v>
          </cell>
        </row>
      </sheetData>
      <sheetData sheetId="12">
        <row r="14">
          <cell r="AM14">
            <v>45525086</v>
          </cell>
          <cell r="AO14">
            <v>11922000</v>
          </cell>
        </row>
        <row r="17">
          <cell r="AM17">
            <v>853383</v>
          </cell>
          <cell r="AO17">
            <v>0</v>
          </cell>
        </row>
        <row r="26">
          <cell r="AU26">
            <v>7538647</v>
          </cell>
        </row>
        <row r="27">
          <cell r="AU27">
            <v>0</v>
          </cell>
        </row>
        <row r="40">
          <cell r="AM40">
            <v>27441</v>
          </cell>
          <cell r="AO40">
            <v>0</v>
          </cell>
        </row>
        <row r="43">
          <cell r="AM43">
            <v>39872843</v>
          </cell>
          <cell r="AO43">
            <v>0</v>
          </cell>
        </row>
        <row r="44">
          <cell r="AM44">
            <v>4919068</v>
          </cell>
          <cell r="AO44">
            <v>2047708</v>
          </cell>
        </row>
        <row r="56">
          <cell r="AM56">
            <v>1285385</v>
          </cell>
          <cell r="AO56">
            <v>324941</v>
          </cell>
        </row>
      </sheetData>
      <sheetData sheetId="13">
        <row r="14">
          <cell r="AM14">
            <v>8074033</v>
          </cell>
          <cell r="AO14">
            <v>1252167</v>
          </cell>
        </row>
        <row r="17">
          <cell r="AM17">
            <v>910709</v>
          </cell>
          <cell r="AO17">
            <v>160713</v>
          </cell>
        </row>
        <row r="26">
          <cell r="AU26">
            <v>2075793</v>
          </cell>
        </row>
        <row r="27">
          <cell r="AU27">
            <v>0</v>
          </cell>
        </row>
        <row r="40">
          <cell r="AM40">
            <v>6299</v>
          </cell>
          <cell r="AO40">
            <v>0</v>
          </cell>
        </row>
        <row r="43">
          <cell r="AM43">
            <v>7125241</v>
          </cell>
          <cell r="AO43">
            <v>563449</v>
          </cell>
        </row>
        <row r="44">
          <cell r="AM44">
            <v>850908</v>
          </cell>
          <cell r="AO44">
            <v>0</v>
          </cell>
        </row>
        <row r="56">
          <cell r="AM56">
            <v>409142</v>
          </cell>
          <cell r="AO56">
            <v>167778</v>
          </cell>
        </row>
      </sheetData>
      <sheetData sheetId="14">
        <row r="14">
          <cell r="AM14">
            <v>17818512</v>
          </cell>
          <cell r="AO14">
            <v>3572328</v>
          </cell>
        </row>
        <row r="17">
          <cell r="AM17">
            <v>0</v>
          </cell>
          <cell r="AO17">
            <v>2620324</v>
          </cell>
        </row>
        <row r="26">
          <cell r="AU26">
            <v>4975409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21640791</v>
          </cell>
          <cell r="AO43">
            <v>0</v>
          </cell>
        </row>
        <row r="44">
          <cell r="AM44">
            <v>892008</v>
          </cell>
          <cell r="AO44">
            <v>0</v>
          </cell>
        </row>
        <row r="56">
          <cell r="AM56">
            <v>624052</v>
          </cell>
          <cell r="AO56">
            <v>808719</v>
          </cell>
        </row>
      </sheetData>
      <sheetData sheetId="15">
        <row r="14">
          <cell r="AM14">
            <v>10442570</v>
          </cell>
          <cell r="AO14">
            <v>2596244</v>
          </cell>
        </row>
        <row r="17">
          <cell r="AM17">
            <v>369378</v>
          </cell>
          <cell r="AO17">
            <v>60131</v>
          </cell>
        </row>
        <row r="26">
          <cell r="AU26">
            <v>7767773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11975213</v>
          </cell>
          <cell r="AO43">
            <v>0</v>
          </cell>
        </row>
        <row r="44">
          <cell r="AM44">
            <v>575269</v>
          </cell>
          <cell r="AO44">
            <v>632322</v>
          </cell>
        </row>
        <row r="56">
          <cell r="AM56">
            <v>1251348</v>
          </cell>
          <cell r="AO56">
            <v>0</v>
          </cell>
        </row>
      </sheetData>
      <sheetData sheetId="16">
        <row r="14">
          <cell r="AM14">
            <v>34311920</v>
          </cell>
          <cell r="AO14">
            <v>6408036</v>
          </cell>
        </row>
        <row r="17">
          <cell r="AM17">
            <v>0</v>
          </cell>
          <cell r="AO17">
            <v>0</v>
          </cell>
        </row>
        <row r="26">
          <cell r="AU26">
            <v>5466600</v>
          </cell>
        </row>
        <row r="27">
          <cell r="AU27">
            <v>0</v>
          </cell>
        </row>
        <row r="40">
          <cell r="AM40">
            <v>187800</v>
          </cell>
          <cell r="AO40">
            <v>0</v>
          </cell>
        </row>
        <row r="43">
          <cell r="AM43">
            <v>20126165</v>
          </cell>
          <cell r="AO43">
            <v>0</v>
          </cell>
        </row>
        <row r="44">
          <cell r="AM44">
            <v>2484085</v>
          </cell>
          <cell r="AO44">
            <v>0</v>
          </cell>
        </row>
        <row r="56">
          <cell r="AM56">
            <v>2250956</v>
          </cell>
          <cell r="AO56">
            <v>272375</v>
          </cell>
        </row>
      </sheetData>
      <sheetData sheetId="17">
        <row r="14">
          <cell r="AM14">
            <v>7649770</v>
          </cell>
          <cell r="AO14">
            <v>699892</v>
          </cell>
        </row>
        <row r="17">
          <cell r="AM17">
            <v>396804</v>
          </cell>
          <cell r="AO17">
            <v>0</v>
          </cell>
        </row>
        <row r="26">
          <cell r="AU26">
            <v>9312721</v>
          </cell>
        </row>
        <row r="27">
          <cell r="AU27">
            <v>16346267</v>
          </cell>
        </row>
        <row r="40">
          <cell r="AM40">
            <v>0</v>
          </cell>
          <cell r="AO40">
            <v>0</v>
          </cell>
        </row>
        <row r="43">
          <cell r="AM43">
            <v>10288641</v>
          </cell>
          <cell r="AO43">
            <v>0</v>
          </cell>
        </row>
        <row r="44">
          <cell r="AM44">
            <v>3134429</v>
          </cell>
          <cell r="AO44">
            <v>0</v>
          </cell>
        </row>
        <row r="56">
          <cell r="AM56">
            <v>1341376</v>
          </cell>
          <cell r="AO56">
            <v>383763</v>
          </cell>
        </row>
      </sheetData>
      <sheetData sheetId="18">
        <row r="14">
          <cell r="AM14">
            <v>4326804</v>
          </cell>
          <cell r="AO14">
            <v>896614</v>
          </cell>
        </row>
        <row r="17">
          <cell r="AM17">
            <v>121014</v>
          </cell>
          <cell r="AO17">
            <v>121014</v>
          </cell>
        </row>
        <row r="26">
          <cell r="AU26">
            <v>1309170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6127138</v>
          </cell>
          <cell r="AO43">
            <v>520368</v>
          </cell>
        </row>
        <row r="44">
          <cell r="AM44">
            <v>310077</v>
          </cell>
          <cell r="AO44">
            <v>108475</v>
          </cell>
        </row>
        <row r="56">
          <cell r="AM56">
            <v>116909</v>
          </cell>
          <cell r="AO56">
            <v>12278</v>
          </cell>
        </row>
      </sheetData>
      <sheetData sheetId="19">
        <row r="14">
          <cell r="AM14">
            <v>4778681</v>
          </cell>
          <cell r="AO14">
            <v>1280251</v>
          </cell>
        </row>
        <row r="17">
          <cell r="AM17">
            <v>132550</v>
          </cell>
          <cell r="AO17">
            <v>225693</v>
          </cell>
        </row>
        <row r="26">
          <cell r="AU26">
            <v>1255317</v>
          </cell>
        </row>
        <row r="27">
          <cell r="AU27">
            <v>0</v>
          </cell>
        </row>
        <row r="40">
          <cell r="AM40">
            <v>40711</v>
          </cell>
          <cell r="AO40">
            <v>0</v>
          </cell>
        </row>
        <row r="43">
          <cell r="AM43">
            <v>4772431</v>
          </cell>
          <cell r="AO43">
            <v>0</v>
          </cell>
        </row>
        <row r="44">
          <cell r="AM44">
            <v>527514</v>
          </cell>
          <cell r="AO44">
            <v>0</v>
          </cell>
        </row>
        <row r="56">
          <cell r="AM56">
            <v>1130279</v>
          </cell>
          <cell r="AO56">
            <v>70032</v>
          </cell>
        </row>
      </sheetData>
      <sheetData sheetId="20">
        <row r="14">
          <cell r="AM14">
            <v>5414162</v>
          </cell>
          <cell r="AO14">
            <v>1513915</v>
          </cell>
        </row>
        <row r="17">
          <cell r="AM17">
            <v>372020</v>
          </cell>
          <cell r="AO17">
            <v>65651</v>
          </cell>
        </row>
        <row r="26">
          <cell r="AU26">
            <v>4491420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7511176</v>
          </cell>
          <cell r="AO43">
            <v>389421</v>
          </cell>
        </row>
        <row r="44">
          <cell r="AM44">
            <v>650207</v>
          </cell>
          <cell r="AO44">
            <v>0</v>
          </cell>
        </row>
        <row r="56">
          <cell r="AM56">
            <v>244840</v>
          </cell>
          <cell r="AO56">
            <v>431697</v>
          </cell>
        </row>
      </sheetData>
      <sheetData sheetId="21">
        <row r="14">
          <cell r="AM14">
            <v>2022508</v>
          </cell>
          <cell r="AO14">
            <v>446877</v>
          </cell>
        </row>
        <row r="17">
          <cell r="AM17">
            <v>390938</v>
          </cell>
          <cell r="AO17">
            <v>0</v>
          </cell>
        </row>
        <row r="26">
          <cell r="AU26">
            <v>6960560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6784345</v>
          </cell>
          <cell r="AO43">
            <v>0</v>
          </cell>
        </row>
        <row r="44">
          <cell r="AM44">
            <v>1699949</v>
          </cell>
          <cell r="AO44">
            <v>0</v>
          </cell>
        </row>
        <row r="56">
          <cell r="AM56">
            <v>1222273</v>
          </cell>
          <cell r="AO56">
            <v>233421</v>
          </cell>
        </row>
      </sheetData>
      <sheetData sheetId="22">
        <row r="14">
          <cell r="AM14">
            <v>14449300</v>
          </cell>
          <cell r="AO14">
            <v>6150131</v>
          </cell>
        </row>
        <row r="17">
          <cell r="AM17">
            <v>681422</v>
          </cell>
          <cell r="AO17">
            <v>0</v>
          </cell>
        </row>
        <row r="26">
          <cell r="AU26">
            <v>11389793</v>
          </cell>
        </row>
        <row r="27">
          <cell r="AU27">
            <v>0</v>
          </cell>
        </row>
        <row r="40">
          <cell r="AM40">
            <v>49456</v>
          </cell>
          <cell r="AO40">
            <v>0</v>
          </cell>
        </row>
        <row r="43">
          <cell r="AM43">
            <v>24991170</v>
          </cell>
          <cell r="AO43">
            <v>0</v>
          </cell>
        </row>
        <row r="44">
          <cell r="AM44">
            <v>4139597</v>
          </cell>
          <cell r="AO44">
            <v>0</v>
          </cell>
        </row>
        <row r="56">
          <cell r="AM56">
            <v>904509</v>
          </cell>
          <cell r="AO56">
            <v>68476</v>
          </cell>
        </row>
      </sheetData>
      <sheetData sheetId="23">
        <row r="14">
          <cell r="AM14">
            <v>5907212</v>
          </cell>
          <cell r="AO14">
            <v>1564180</v>
          </cell>
        </row>
        <row r="17">
          <cell r="AM17">
            <v>187649</v>
          </cell>
          <cell r="AO17">
            <v>51181</v>
          </cell>
        </row>
        <row r="26">
          <cell r="AU26">
            <v>4983718</v>
          </cell>
        </row>
        <row r="27">
          <cell r="AU27">
            <v>10995</v>
          </cell>
        </row>
        <row r="40">
          <cell r="AM40">
            <v>10841</v>
          </cell>
          <cell r="AO40">
            <v>0</v>
          </cell>
        </row>
        <row r="43">
          <cell r="AM43">
            <v>8289417</v>
          </cell>
          <cell r="AO43">
            <v>1226834</v>
          </cell>
        </row>
        <row r="44">
          <cell r="AM44">
            <v>1782973</v>
          </cell>
          <cell r="AO44">
            <v>0</v>
          </cell>
        </row>
        <row r="56">
          <cell r="AM56">
            <v>384042</v>
          </cell>
          <cell r="AO56">
            <v>11478</v>
          </cell>
        </row>
      </sheetData>
      <sheetData sheetId="24">
        <row r="14">
          <cell r="AM14">
            <v>20427576</v>
          </cell>
          <cell r="AO14">
            <v>7156934</v>
          </cell>
        </row>
        <row r="17">
          <cell r="AM17">
            <v>1143472</v>
          </cell>
          <cell r="AO17">
            <v>0</v>
          </cell>
        </row>
        <row r="26">
          <cell r="AU26">
            <v>12533698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43033083</v>
          </cell>
          <cell r="AO43">
            <v>0</v>
          </cell>
        </row>
        <row r="44">
          <cell r="AM44">
            <v>4166739</v>
          </cell>
          <cell r="AO44">
            <v>0</v>
          </cell>
        </row>
        <row r="56">
          <cell r="AM56">
            <v>2314125</v>
          </cell>
          <cell r="AO56">
            <v>76075</v>
          </cell>
        </row>
      </sheetData>
      <sheetData sheetId="25">
        <row r="14">
          <cell r="AM14">
            <v>32299825</v>
          </cell>
          <cell r="AO14">
            <v>18630751</v>
          </cell>
        </row>
        <row r="17">
          <cell r="AM17">
            <v>1997609</v>
          </cell>
          <cell r="AO17">
            <v>0</v>
          </cell>
        </row>
        <row r="26">
          <cell r="AU26">
            <v>7464782</v>
          </cell>
        </row>
        <row r="27">
          <cell r="AU27">
            <v>0</v>
          </cell>
        </row>
        <row r="40">
          <cell r="AM40">
            <v>44171</v>
          </cell>
          <cell r="AO40">
            <v>0</v>
          </cell>
        </row>
        <row r="43">
          <cell r="AM43">
            <v>30511373</v>
          </cell>
          <cell r="AO43">
            <v>0</v>
          </cell>
        </row>
        <row r="44">
          <cell r="AM44">
            <v>230599</v>
          </cell>
          <cell r="AO44">
            <v>0</v>
          </cell>
        </row>
        <row r="56">
          <cell r="AM56">
            <v>1049257</v>
          </cell>
          <cell r="AO56">
            <v>158519</v>
          </cell>
        </row>
      </sheetData>
      <sheetData sheetId="26">
        <row r="14">
          <cell r="AM14">
            <v>16991919</v>
          </cell>
          <cell r="AO14">
            <v>4407720</v>
          </cell>
        </row>
        <row r="17">
          <cell r="AM17">
            <v>1000574</v>
          </cell>
          <cell r="AO17">
            <v>0</v>
          </cell>
        </row>
        <row r="26">
          <cell r="AU26">
            <v>3747875</v>
          </cell>
        </row>
        <row r="27">
          <cell r="AU27">
            <v>0</v>
          </cell>
        </row>
        <row r="40">
          <cell r="AM40">
            <v>23945</v>
          </cell>
          <cell r="AO40">
            <v>0</v>
          </cell>
        </row>
        <row r="43">
          <cell r="AM43">
            <v>16242417</v>
          </cell>
          <cell r="AO43">
            <v>0</v>
          </cell>
        </row>
        <row r="44">
          <cell r="AM44">
            <v>1182100</v>
          </cell>
          <cell r="AO44">
            <v>396099</v>
          </cell>
        </row>
        <row r="56">
          <cell r="AM56">
            <v>834523</v>
          </cell>
          <cell r="AO56">
            <v>42920</v>
          </cell>
        </row>
      </sheetData>
      <sheetData sheetId="27">
        <row r="14">
          <cell r="AM14">
            <v>7167040</v>
          </cell>
          <cell r="AO14">
            <v>1393281</v>
          </cell>
        </row>
        <row r="17">
          <cell r="AM17">
            <v>0</v>
          </cell>
          <cell r="AO17">
            <v>0</v>
          </cell>
        </row>
        <row r="26">
          <cell r="AU26">
            <v>6103215</v>
          </cell>
        </row>
        <row r="27">
          <cell r="AU27">
            <v>1180393</v>
          </cell>
        </row>
        <row r="40">
          <cell r="AM40">
            <v>0</v>
          </cell>
          <cell r="AO40">
            <v>0</v>
          </cell>
        </row>
        <row r="43">
          <cell r="AM43">
            <v>7331724</v>
          </cell>
          <cell r="AO43">
            <v>0</v>
          </cell>
        </row>
        <row r="44">
          <cell r="AM44">
            <v>1665755</v>
          </cell>
          <cell r="AO44">
            <v>1596622</v>
          </cell>
        </row>
        <row r="56">
          <cell r="AM56">
            <v>217907</v>
          </cell>
          <cell r="AO56">
            <v>20000</v>
          </cell>
        </row>
      </sheetData>
      <sheetData sheetId="28">
        <row r="14">
          <cell r="AM14">
            <v>23755027</v>
          </cell>
          <cell r="AO14">
            <v>2675762</v>
          </cell>
        </row>
        <row r="17">
          <cell r="AM17">
            <v>193894</v>
          </cell>
          <cell r="AO17">
            <v>118448</v>
          </cell>
        </row>
        <row r="26">
          <cell r="AU26">
            <v>3140289</v>
          </cell>
        </row>
        <row r="27">
          <cell r="AU27">
            <v>0</v>
          </cell>
        </row>
        <row r="40">
          <cell r="AM40">
            <v>994</v>
          </cell>
          <cell r="AO40">
            <v>0</v>
          </cell>
        </row>
        <row r="43">
          <cell r="AM43">
            <v>9023151</v>
          </cell>
          <cell r="AO43">
            <v>2017637</v>
          </cell>
        </row>
        <row r="44">
          <cell r="AM44">
            <v>2097624</v>
          </cell>
          <cell r="AO44">
            <v>0</v>
          </cell>
        </row>
        <row r="56">
          <cell r="AM56">
            <v>333923</v>
          </cell>
          <cell r="AO56">
            <v>32718</v>
          </cell>
        </row>
      </sheetData>
      <sheetData sheetId="29">
        <row r="14">
          <cell r="AM14">
            <v>2626688</v>
          </cell>
          <cell r="AO14">
            <v>1125606</v>
          </cell>
        </row>
        <row r="17">
          <cell r="AM17">
            <v>419000</v>
          </cell>
          <cell r="AO17">
            <v>179572</v>
          </cell>
        </row>
        <row r="26">
          <cell r="AU26">
            <v>11383300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10198754</v>
          </cell>
          <cell r="AO43">
            <v>0</v>
          </cell>
        </row>
        <row r="44">
          <cell r="AM44">
            <v>2212345</v>
          </cell>
          <cell r="AO44">
            <v>1475738</v>
          </cell>
        </row>
        <row r="56">
          <cell r="AM56">
            <v>65251</v>
          </cell>
          <cell r="AO56">
            <v>59084</v>
          </cell>
        </row>
      </sheetData>
      <sheetData sheetId="30">
        <row r="14">
          <cell r="AM14">
            <v>5742533</v>
          </cell>
          <cell r="AO14">
            <v>957087</v>
          </cell>
        </row>
        <row r="17">
          <cell r="AM17">
            <v>564882</v>
          </cell>
          <cell r="AO17">
            <v>0</v>
          </cell>
        </row>
        <row r="26">
          <cell r="AU26">
            <v>13156577</v>
          </cell>
        </row>
        <row r="27">
          <cell r="AU27">
            <v>452489</v>
          </cell>
        </row>
        <row r="40">
          <cell r="AM40">
            <v>0</v>
          </cell>
          <cell r="AO40">
            <v>0</v>
          </cell>
        </row>
        <row r="43">
          <cell r="AM43">
            <v>10348350</v>
          </cell>
          <cell r="AO43">
            <v>0</v>
          </cell>
        </row>
        <row r="44">
          <cell r="AM44">
            <v>1140774</v>
          </cell>
          <cell r="AO44">
            <v>0</v>
          </cell>
        </row>
        <row r="56">
          <cell r="AM56">
            <v>524518</v>
          </cell>
          <cell r="AO56">
            <v>61921</v>
          </cell>
        </row>
      </sheetData>
      <sheetData sheetId="31">
        <row r="14">
          <cell r="AM14">
            <v>1267216</v>
          </cell>
          <cell r="AO14">
            <v>618124</v>
          </cell>
        </row>
        <row r="17">
          <cell r="AM17">
            <v>0</v>
          </cell>
          <cell r="AO17">
            <v>0</v>
          </cell>
        </row>
        <row r="26">
          <cell r="AU26">
            <v>4599521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4098688</v>
          </cell>
          <cell r="AO43">
            <v>0</v>
          </cell>
        </row>
        <row r="44">
          <cell r="AM44">
            <v>509127</v>
          </cell>
          <cell r="AO44">
            <v>0</v>
          </cell>
        </row>
        <row r="56">
          <cell r="AM56">
            <v>6374265</v>
          </cell>
          <cell r="AO56">
            <v>54229</v>
          </cell>
        </row>
      </sheetData>
      <sheetData sheetId="32">
        <row r="14">
          <cell r="AM14">
            <v>52168389</v>
          </cell>
          <cell r="AO14">
            <v>13878406</v>
          </cell>
        </row>
        <row r="17">
          <cell r="AM17">
            <v>1054387</v>
          </cell>
          <cell r="AO17">
            <v>0</v>
          </cell>
        </row>
        <row r="26">
          <cell r="AU26">
            <v>7265383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28097914</v>
          </cell>
          <cell r="AO43">
            <v>0</v>
          </cell>
        </row>
        <row r="44">
          <cell r="AM44">
            <v>1106602</v>
          </cell>
          <cell r="AO44">
            <v>0</v>
          </cell>
        </row>
        <row r="56">
          <cell r="AM56">
            <v>464017</v>
          </cell>
          <cell r="AO56">
            <v>107581</v>
          </cell>
        </row>
      </sheetData>
      <sheetData sheetId="33">
        <row r="14">
          <cell r="AM14">
            <v>1545550</v>
          </cell>
          <cell r="AO14">
            <v>555410</v>
          </cell>
        </row>
        <row r="17">
          <cell r="AM17">
            <v>0</v>
          </cell>
          <cell r="AO17">
            <v>0</v>
          </cell>
        </row>
        <row r="26">
          <cell r="AU26">
            <v>4302790</v>
          </cell>
        </row>
        <row r="27">
          <cell r="AU27">
            <v>4095113</v>
          </cell>
        </row>
        <row r="40">
          <cell r="AM40">
            <v>3212</v>
          </cell>
          <cell r="AO40">
            <v>0</v>
          </cell>
        </row>
        <row r="43">
          <cell r="AM43">
            <v>3324299</v>
          </cell>
          <cell r="AO43">
            <v>0</v>
          </cell>
        </row>
        <row r="44">
          <cell r="AM44">
            <v>974211</v>
          </cell>
          <cell r="AO44">
            <v>0</v>
          </cell>
        </row>
        <row r="56">
          <cell r="AM56">
            <v>4704625</v>
          </cell>
          <cell r="AO56">
            <v>56593</v>
          </cell>
        </row>
      </sheetData>
      <sheetData sheetId="34">
        <row r="14">
          <cell r="AM14">
            <v>2188095</v>
          </cell>
          <cell r="AO14">
            <v>439285</v>
          </cell>
        </row>
        <row r="17">
          <cell r="AM17">
            <v>623832</v>
          </cell>
          <cell r="AO17">
            <v>307261</v>
          </cell>
        </row>
        <row r="26">
          <cell r="AU26">
            <v>975431</v>
          </cell>
        </row>
        <row r="27">
          <cell r="AU27">
            <v>0</v>
          </cell>
        </row>
        <row r="40">
          <cell r="AM40">
            <v>6301</v>
          </cell>
          <cell r="AO40">
            <v>0</v>
          </cell>
        </row>
        <row r="43">
          <cell r="AM43">
            <v>4253852</v>
          </cell>
          <cell r="AO43">
            <v>0</v>
          </cell>
        </row>
        <row r="44">
          <cell r="AM44">
            <v>775032</v>
          </cell>
          <cell r="AO44">
            <v>0</v>
          </cell>
        </row>
        <row r="56">
          <cell r="AM56">
            <v>242871</v>
          </cell>
          <cell r="AO56">
            <v>8855</v>
          </cell>
        </row>
      </sheetData>
      <sheetData sheetId="35">
        <row r="14">
          <cell r="AM14">
            <v>40217365</v>
          </cell>
          <cell r="AO14">
            <v>8090273</v>
          </cell>
        </row>
        <row r="17">
          <cell r="AM17">
            <v>0</v>
          </cell>
          <cell r="AO17">
            <v>0</v>
          </cell>
        </row>
        <row r="26">
          <cell r="AU26">
            <v>4578062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23668836</v>
          </cell>
          <cell r="AO43">
            <v>0</v>
          </cell>
        </row>
        <row r="44">
          <cell r="AM44">
            <v>2415848</v>
          </cell>
          <cell r="AO44">
            <v>955</v>
          </cell>
        </row>
        <row r="56">
          <cell r="AM56">
            <v>1756091</v>
          </cell>
          <cell r="AO56">
            <v>146905</v>
          </cell>
        </row>
      </sheetData>
      <sheetData sheetId="36">
        <row r="14">
          <cell r="AM14">
            <v>7111432</v>
          </cell>
          <cell r="AO14">
            <v>4741888</v>
          </cell>
        </row>
        <row r="17">
          <cell r="AM17">
            <v>534551</v>
          </cell>
          <cell r="AO17">
            <v>356367</v>
          </cell>
        </row>
        <row r="26">
          <cell r="AU26">
            <v>5969340</v>
          </cell>
        </row>
        <row r="27">
          <cell r="AU27">
            <v>0</v>
          </cell>
        </row>
        <row r="40">
          <cell r="AM40">
            <v>0</v>
          </cell>
          <cell r="AO40">
            <v>438447</v>
          </cell>
        </row>
        <row r="43">
          <cell r="AM43">
            <v>7314732</v>
          </cell>
          <cell r="AO43">
            <v>1732187</v>
          </cell>
        </row>
        <row r="44">
          <cell r="AM44">
            <v>1122467</v>
          </cell>
          <cell r="AO44">
            <v>149675</v>
          </cell>
        </row>
        <row r="56">
          <cell r="AM56">
            <v>309042</v>
          </cell>
          <cell r="AO56">
            <v>218133</v>
          </cell>
        </row>
      </sheetData>
      <sheetData sheetId="37">
        <row r="14">
          <cell r="AM14">
            <v>6257535</v>
          </cell>
          <cell r="AO14">
            <v>911925</v>
          </cell>
        </row>
        <row r="17">
          <cell r="AM17">
            <v>385224</v>
          </cell>
          <cell r="AO17">
            <v>0</v>
          </cell>
        </row>
        <row r="26">
          <cell r="AU26">
            <v>1943115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5765210</v>
          </cell>
          <cell r="AO43">
            <v>326254</v>
          </cell>
        </row>
        <row r="44">
          <cell r="AM44">
            <v>698277</v>
          </cell>
          <cell r="AO44">
            <v>82814</v>
          </cell>
        </row>
        <row r="56">
          <cell r="AM56">
            <v>358256</v>
          </cell>
          <cell r="AO56">
            <v>435919</v>
          </cell>
        </row>
      </sheetData>
      <sheetData sheetId="38">
        <row r="14">
          <cell r="AM14">
            <v>3775848</v>
          </cell>
          <cell r="AO14">
            <v>769114</v>
          </cell>
        </row>
        <row r="17">
          <cell r="AM17">
            <v>447689</v>
          </cell>
          <cell r="AO17">
            <v>0</v>
          </cell>
        </row>
        <row r="26">
          <cell r="AU26">
            <v>1156346</v>
          </cell>
        </row>
        <row r="27">
          <cell r="AU27">
            <v>0</v>
          </cell>
        </row>
        <row r="40">
          <cell r="AM40">
            <v>0</v>
          </cell>
          <cell r="AO40">
            <v>0</v>
          </cell>
        </row>
        <row r="43">
          <cell r="AM43">
            <v>6066622</v>
          </cell>
          <cell r="AO43">
            <v>0</v>
          </cell>
        </row>
        <row r="44">
          <cell r="AM44">
            <v>1579406</v>
          </cell>
          <cell r="AO44">
            <v>0</v>
          </cell>
        </row>
        <row r="56">
          <cell r="AM56">
            <v>728549</v>
          </cell>
          <cell r="AO56">
            <v>91210</v>
          </cell>
        </row>
      </sheetData>
      <sheetData sheetId="39">
        <row r="14">
          <cell r="AM14">
            <v>10998014</v>
          </cell>
          <cell r="AO14">
            <v>2206560</v>
          </cell>
        </row>
        <row r="17">
          <cell r="AM17">
            <v>0</v>
          </cell>
          <cell r="AO17">
            <v>730108</v>
          </cell>
        </row>
        <row r="26">
          <cell r="AU26">
            <v>2621220</v>
          </cell>
        </row>
        <row r="27">
          <cell r="AU27">
            <v>0</v>
          </cell>
        </row>
        <row r="40">
          <cell r="AM40">
            <v>7825</v>
          </cell>
          <cell r="AO40">
            <v>0</v>
          </cell>
        </row>
        <row r="43">
          <cell r="AM43">
            <v>13339770</v>
          </cell>
          <cell r="AO43">
            <v>1265039</v>
          </cell>
        </row>
        <row r="44">
          <cell r="AM44">
            <v>813033</v>
          </cell>
          <cell r="AO44">
            <v>0</v>
          </cell>
        </row>
        <row r="56">
          <cell r="AM56">
            <v>1607862</v>
          </cell>
          <cell r="AO56">
            <v>130365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tables/table1.xml><?xml version="1.0" encoding="utf-8"?>
<table xmlns="http://schemas.openxmlformats.org/spreadsheetml/2006/main" id="1" name="Table3" displayName="Table3" ref="A2:K43" totalsRowShown="0" headerRowDxfId="12" dataDxfId="0" headerRowCellStyle="Normal 4" dataCellStyle="Normal 4">
  <autoFilter ref="A2:K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ist. _x000a_No." dataDxfId="11" dataCellStyle="Normal 4"/>
    <tableColumn id="2" name="District" dataDxfId="10" dataCellStyle="Normal 4"/>
    <tableColumn id="3" name="Local _x000a_Taxes &amp; _x000a_Chgbacks" dataDxfId="9" dataCellStyle="Normal 4"/>
    <tableColumn id="4" name="Student _x000a_Tuition" dataDxfId="8" dataCellStyle="Normal 4"/>
    <tableColumn id="5" name="Student _x000a_Fees" dataDxfId="7" dataCellStyle="Normal 4"/>
    <tableColumn id="6" name="ICCB _x000a_Grants" dataDxfId="6" dataCellStyle="Normal 4"/>
    <tableColumn id="7" name="CPPRT**" dataDxfId="5" dataCellStyle="Normal 4"/>
    <tableColumn id="8" name="Other _x000a_State" dataDxfId="4" dataCellStyle="Normal 4"/>
    <tableColumn id="9" name="Federal" dataDxfId="3" dataCellStyle="Normal 4"/>
    <tableColumn id="10" name="Other" dataDxfId="2" dataCellStyle="Normal 4"/>
    <tableColumn id="11" name="Total" dataDxfId="1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4"/>
  <sheetViews>
    <sheetView tabSelected="1" zoomScale="85" zoomScaleNormal="85" workbookViewId="0">
      <selection activeCell="O34" sqref="O34"/>
    </sheetView>
  </sheetViews>
  <sheetFormatPr defaultColWidth="8.85546875" defaultRowHeight="12.75" x14ac:dyDescent="0.2"/>
  <cols>
    <col min="1" max="1" width="9" style="1" bestFit="1" customWidth="1"/>
    <col min="2" max="2" width="15" style="1" customWidth="1"/>
    <col min="3" max="3" width="13.7109375" style="1" customWidth="1"/>
    <col min="4" max="4" width="15" style="1" customWidth="1"/>
    <col min="5" max="5" width="14.28515625" style="1" customWidth="1"/>
    <col min="6" max="6" width="12.140625" style="1" customWidth="1"/>
    <col min="7" max="7" width="12.85546875" style="1" customWidth="1"/>
    <col min="8" max="8" width="13" style="1" customWidth="1"/>
    <col min="9" max="9" width="11" style="1" bestFit="1" customWidth="1"/>
    <col min="10" max="10" width="12.140625" style="1" customWidth="1"/>
    <col min="11" max="11" width="15.28515625" style="1" customWidth="1"/>
    <col min="12" max="16384" width="8.85546875" style="1"/>
  </cols>
  <sheetData>
    <row r="1" spans="1:11" ht="57.6" customHeight="1" x14ac:dyDescent="0.2">
      <c r="A1" s="6" t="s">
        <v>53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38.25" x14ac:dyDescent="0.2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</row>
    <row r="3" spans="1:11" ht="20.45" customHeight="1" x14ac:dyDescent="0.2">
      <c r="A3" s="12">
        <v>503</v>
      </c>
      <c r="B3" s="13" t="s">
        <v>13</v>
      </c>
      <c r="C3" s="14">
        <f>+'[1]503'!$AM$14+'[1]503'!$AO$14</f>
        <v>11534821</v>
      </c>
      <c r="D3" s="14">
        <f>+'[1]503'!$AM$43+'[1]503'!$AO$43</f>
        <v>14008287</v>
      </c>
      <c r="E3" s="14">
        <f>+'[1]503'!$AM$44+'[1]503'!$AO$44</f>
        <v>1611541</v>
      </c>
      <c r="F3" s="14">
        <f>+'[1]503'!$AU$26</f>
        <v>6363025</v>
      </c>
      <c r="G3" s="14">
        <f>+'[1]503'!$AM$17+'[1]503'!$AO$17</f>
        <v>1219068</v>
      </c>
      <c r="H3" s="14">
        <f>+'[1]503'!$AU$27</f>
        <v>18647</v>
      </c>
      <c r="I3" s="14">
        <f>+'[1]503'!$AM$40+'[1]503'!$AO$40</f>
        <v>40803</v>
      </c>
      <c r="J3" s="14">
        <f>+'[1]503'!$AM$56+'[1]503'!$AO$56</f>
        <v>911826</v>
      </c>
      <c r="K3" s="14">
        <f>SUM(C3:J3)</f>
        <v>35708018</v>
      </c>
    </row>
    <row r="4" spans="1:11" x14ac:dyDescent="0.2">
      <c r="A4" s="12">
        <v>508</v>
      </c>
      <c r="B4" s="13" t="s">
        <v>18</v>
      </c>
      <c r="C4" s="14">
        <f>+'[1]508'!$AM$14+'[1]508'!$AO$14</f>
        <v>113214413</v>
      </c>
      <c r="D4" s="14">
        <f>+'[1]508'!$AM$43+'[1]508'!$AO$43</f>
        <v>93788219</v>
      </c>
      <c r="E4" s="14">
        <f>+'[1]508'!$AM$44+'[1]508'!$AO$44</f>
        <v>0</v>
      </c>
      <c r="F4" s="14">
        <f>+'[1]508'!$AU$26</f>
        <v>80891857</v>
      </c>
      <c r="G4" s="14">
        <f>+'[1]508'!$AM$17+'[1]508'!$AO$17</f>
        <v>0</v>
      </c>
      <c r="H4" s="14">
        <f>+'[1]508'!$AU$27</f>
        <v>0</v>
      </c>
      <c r="I4" s="14">
        <f>+'[1]508'!$AM$40+'[1]508'!$AO$40</f>
        <v>343034</v>
      </c>
      <c r="J4" s="14">
        <f>+'[1]508'!$AM$56+'[1]508'!$AO$56</f>
        <v>4259587</v>
      </c>
      <c r="K4" s="14">
        <f t="shared" ref="K4:K41" si="0">SUM(C4:J4)</f>
        <v>292497110</v>
      </c>
    </row>
    <row r="5" spans="1:11" x14ac:dyDescent="0.2">
      <c r="A5" s="12">
        <v>507</v>
      </c>
      <c r="B5" s="13" t="s">
        <v>17</v>
      </c>
      <c r="C5" s="14">
        <f>+'[1]507'!$AM$14+'[1]507'!$AO$14</f>
        <v>4626263</v>
      </c>
      <c r="D5" s="14">
        <f>+'[1]507'!$AM$43+'[1]507'!$AO$43</f>
        <v>5416663</v>
      </c>
      <c r="E5" s="14">
        <f>+'[1]507'!$AM$44+'[1]507'!$AO$44</f>
        <v>1514649</v>
      </c>
      <c r="F5" s="14">
        <f>+'[1]507'!$AU$26</f>
        <v>3768705</v>
      </c>
      <c r="G5" s="14">
        <f>+'[1]507'!$AM$17+'[1]507'!$AO$17</f>
        <v>513965</v>
      </c>
      <c r="H5" s="14">
        <f>+'[1]507'!$AU$27</f>
        <v>0</v>
      </c>
      <c r="I5" s="14">
        <f>+'[1]507'!$AM$40+'[1]507'!$AO$40</f>
        <v>6064</v>
      </c>
      <c r="J5" s="14">
        <f>+'[1]507'!$AM$56+'[1]507'!$AO$56</f>
        <v>574240</v>
      </c>
      <c r="K5" s="14">
        <f t="shared" si="0"/>
        <v>16420549</v>
      </c>
    </row>
    <row r="6" spans="1:11" x14ac:dyDescent="0.2">
      <c r="A6" s="12">
        <v>502</v>
      </c>
      <c r="B6" s="13" t="s">
        <v>12</v>
      </c>
      <c r="C6" s="14">
        <f>+'[1]502'!$AM$14+'[1]502'!$AO$14</f>
        <v>81523543</v>
      </c>
      <c r="D6" s="14">
        <f>+'[1]502'!$AM$43+'[1]502'!$AO$43</f>
        <v>58423277</v>
      </c>
      <c r="E6" s="14">
        <f>+'[1]502'!$AM$44+'[1]502'!$AO$44</f>
        <v>13386484</v>
      </c>
      <c r="F6" s="14">
        <f>+'[1]502'!$AU$26</f>
        <v>13997790</v>
      </c>
      <c r="G6" s="14">
        <f>+'[1]502'!$AM$17+'[1]502'!$AO$17</f>
        <v>1382239</v>
      </c>
      <c r="H6" s="14">
        <f>+'[1]502'!$AU$27</f>
        <v>1950</v>
      </c>
      <c r="I6" s="14">
        <f>+'[1]502'!$AM$40+'[1]502'!$AO$40</f>
        <v>0</v>
      </c>
      <c r="J6" s="14">
        <f>+'[1]502'!$AM$56+'[1]502'!$AO$56</f>
        <v>4191884</v>
      </c>
      <c r="K6" s="14">
        <f t="shared" si="0"/>
        <v>172907167</v>
      </c>
    </row>
    <row r="7" spans="1:11" x14ac:dyDescent="0.2">
      <c r="A7" s="12">
        <v>509</v>
      </c>
      <c r="B7" s="13" t="s">
        <v>19</v>
      </c>
      <c r="C7" s="14">
        <f>+'[1]509'!$AM$14+'[1]509'!$AO$14</f>
        <v>45496976</v>
      </c>
      <c r="D7" s="14">
        <f>+'[1]509'!$AM$43+'[1]509'!$AO$43</f>
        <v>20956188</v>
      </c>
      <c r="E7" s="14">
        <f>+'[1]509'!$AM$44+'[1]509'!$AO$44</f>
        <v>4060817</v>
      </c>
      <c r="F7" s="14">
        <f>+'[1]509'!$AU$26</f>
        <v>5240200</v>
      </c>
      <c r="G7" s="14">
        <f>+'[1]509'!$AM$17+'[1]509'!$AO$17</f>
        <v>0</v>
      </c>
      <c r="H7" s="14">
        <f>+'[1]509'!$AU$27</f>
        <v>0</v>
      </c>
      <c r="I7" s="14">
        <f>+'[1]509'!$AM$40+'[1]509'!$AO$40</f>
        <v>0</v>
      </c>
      <c r="J7" s="14">
        <f>+'[1]509'!$AM$56+'[1]509'!$AO$56</f>
        <v>2461453</v>
      </c>
      <c r="K7" s="14">
        <f t="shared" si="0"/>
        <v>78215634</v>
      </c>
    </row>
    <row r="8" spans="1:11" x14ac:dyDescent="0.2">
      <c r="A8" s="12">
        <v>512</v>
      </c>
      <c r="B8" s="13" t="s">
        <v>22</v>
      </c>
      <c r="C8" s="14">
        <f>+'[1]512'!$AM$14+'[1]512'!$AO$14</f>
        <v>57447086</v>
      </c>
      <c r="D8" s="14">
        <f>+'[1]512'!$AM$43+'[1]512'!$AO$43</f>
        <v>39872843</v>
      </c>
      <c r="E8" s="14">
        <f>+'[1]512'!$AM$44+'[1]512'!$AO$44</f>
        <v>6966776</v>
      </c>
      <c r="F8" s="14">
        <f>+'[1]512'!$AU$26</f>
        <v>7538647</v>
      </c>
      <c r="G8" s="14">
        <f>+'[1]512'!$AM$17+'[1]512'!$AO$17</f>
        <v>853383</v>
      </c>
      <c r="H8" s="14">
        <f>+'[1]512'!$AU$27</f>
        <v>0</v>
      </c>
      <c r="I8" s="14">
        <f>+'[1]512'!$AM$40+'[1]512'!$AO$40</f>
        <v>27441</v>
      </c>
      <c r="J8" s="14">
        <f>+'[1]512'!$AM$56+'[1]512'!$AO$56</f>
        <v>1610326</v>
      </c>
      <c r="K8" s="14">
        <f t="shared" si="0"/>
        <v>114316502</v>
      </c>
    </row>
    <row r="9" spans="1:11" x14ac:dyDescent="0.2">
      <c r="A9" s="12">
        <v>540</v>
      </c>
      <c r="B9" s="13" t="s">
        <v>49</v>
      </c>
      <c r="C9" s="14">
        <f>+'[1]540'!$AM$14+'[1]540'!$AO$14</f>
        <v>13204574</v>
      </c>
      <c r="D9" s="14">
        <f>+'[1]540'!$AM$43+'[1]540'!$AO$43</f>
        <v>14604809</v>
      </c>
      <c r="E9" s="14">
        <f>+'[1]540'!$AM$44+'[1]540'!$AO$44</f>
        <v>813033</v>
      </c>
      <c r="F9" s="14">
        <f>+'[1]540'!$AU$26</f>
        <v>2621220</v>
      </c>
      <c r="G9" s="14">
        <f>+'[1]540'!$AM$17+'[1]540'!$AO$17</f>
        <v>730108</v>
      </c>
      <c r="H9" s="14">
        <f>+'[1]540'!$AU$27</f>
        <v>0</v>
      </c>
      <c r="I9" s="14">
        <f>+'[1]540'!$AM$40+'[1]540'!$AO$40</f>
        <v>7825</v>
      </c>
      <c r="J9" s="14">
        <f>+'[1]540'!$AM$56+'[1]540'!$AO$56</f>
        <v>1738227</v>
      </c>
      <c r="K9" s="14">
        <f t="shared" si="0"/>
        <v>33719796</v>
      </c>
    </row>
    <row r="10" spans="1:11" x14ac:dyDescent="0.2">
      <c r="A10" s="12">
        <v>519</v>
      </c>
      <c r="B10" s="13" t="s">
        <v>29</v>
      </c>
      <c r="C10" s="14">
        <f>+'[1]519'!$AM$14+'[1]519'!$AO$14</f>
        <v>6058932</v>
      </c>
      <c r="D10" s="14">
        <f>+'[1]519'!$AM$43+'[1]519'!$AO$43</f>
        <v>4772431</v>
      </c>
      <c r="E10" s="14">
        <f>+'[1]519'!$AM$44+'[1]519'!$AO$44</f>
        <v>527514</v>
      </c>
      <c r="F10" s="14">
        <f>+'[1]519'!$AU$26</f>
        <v>1255317</v>
      </c>
      <c r="G10" s="14">
        <f>+'[1]519'!$AM$17+'[1]519'!$AO$17</f>
        <v>358243</v>
      </c>
      <c r="H10" s="14">
        <f>+'[1]519'!$AU$27</f>
        <v>0</v>
      </c>
      <c r="I10" s="14">
        <f>+'[1]519'!$AM$40+'[1]519'!$AO$40</f>
        <v>40711</v>
      </c>
      <c r="J10" s="14">
        <f>+'[1]519'!$AM$56+'[1]519'!$AO$56</f>
        <v>1200311</v>
      </c>
      <c r="K10" s="14">
        <f t="shared" si="0"/>
        <v>14213459</v>
      </c>
    </row>
    <row r="11" spans="1:11" x14ac:dyDescent="0.2">
      <c r="A11" s="12">
        <v>514</v>
      </c>
      <c r="B11" s="13" t="s">
        <v>24</v>
      </c>
      <c r="C11" s="14">
        <f>+'[1]514'!$AM$14+'[1]514'!$AO$14</f>
        <v>21390840</v>
      </c>
      <c r="D11" s="14">
        <f>+'[1]514'!$AM$43+'[1]514'!$AO$43</f>
        <v>21640791</v>
      </c>
      <c r="E11" s="14">
        <f>+'[1]514'!$AM$44+'[1]514'!$AO$44</f>
        <v>892008</v>
      </c>
      <c r="F11" s="14">
        <f>+'[1]514'!$AU$26</f>
        <v>4975409</v>
      </c>
      <c r="G11" s="14">
        <f>+'[1]514'!$AM$17+'[1]514'!$AO$17</f>
        <v>2620324</v>
      </c>
      <c r="H11" s="14">
        <f>+'[1]514'!$AU$27</f>
        <v>0</v>
      </c>
      <c r="I11" s="14">
        <f>+'[1]514'!$AM$40+'[1]514'!$AO$40</f>
        <v>0</v>
      </c>
      <c r="J11" s="14">
        <f>+'[1]514'!$AM$56+'[1]514'!$AO$56</f>
        <v>1432771</v>
      </c>
      <c r="K11" s="14">
        <f t="shared" si="0"/>
        <v>52952143</v>
      </c>
    </row>
    <row r="12" spans="1:11" x14ac:dyDescent="0.2">
      <c r="A12" s="12">
        <v>529</v>
      </c>
      <c r="B12" s="13" t="s">
        <v>39</v>
      </c>
      <c r="C12" s="14">
        <f>+'[1]529'!$AM$14+'[1]529'!$AO$14</f>
        <v>3752294</v>
      </c>
      <c r="D12" s="14">
        <f>+'[1]529'!$AM$43+'[1]529'!$AO$43</f>
        <v>10198754</v>
      </c>
      <c r="E12" s="14">
        <f>+'[1]529'!$AM$44+'[1]529'!$AO$44</f>
        <v>3688083</v>
      </c>
      <c r="F12" s="14">
        <f>+'[1]529'!$AU$26</f>
        <v>11383300</v>
      </c>
      <c r="G12" s="14">
        <f>+'[1]529'!$AM$17+'[1]529'!$AO$17</f>
        <v>598572</v>
      </c>
      <c r="H12" s="14">
        <f>+'[1]529'!$AU$27</f>
        <v>0</v>
      </c>
      <c r="I12" s="14">
        <f>+'[1]529'!$AM$40+'[1]529'!$AO$40</f>
        <v>0</v>
      </c>
      <c r="J12" s="14">
        <f>+'[1]529'!$AM$56+'[1]529'!$AO$56</f>
        <v>124335</v>
      </c>
      <c r="K12" s="14">
        <f t="shared" si="0"/>
        <v>29745338</v>
      </c>
    </row>
    <row r="13" spans="1:11" x14ac:dyDescent="0.2">
      <c r="A13" s="12">
        <v>513</v>
      </c>
      <c r="B13" s="13" t="s">
        <v>23</v>
      </c>
      <c r="C13" s="14">
        <f>+'[1]513'!$AM$14+'[1]513'!$AO$14</f>
        <v>9326200</v>
      </c>
      <c r="D13" s="14">
        <f>+'[1]513'!$AM$43+'[1]513'!$AO$43</f>
        <v>7688690</v>
      </c>
      <c r="E13" s="14">
        <f>+'[1]513'!$AM$44+'[1]513'!$AO$44</f>
        <v>850908</v>
      </c>
      <c r="F13" s="14">
        <f>+'[1]513'!$AU$26</f>
        <v>2075793</v>
      </c>
      <c r="G13" s="14">
        <f>+'[1]513'!$AM$17+'[1]513'!$AO$17</f>
        <v>1071422</v>
      </c>
      <c r="H13" s="14">
        <f>+'[1]513'!$AU$27</f>
        <v>0</v>
      </c>
      <c r="I13" s="14">
        <f>+'[1]513'!$AM$40+'[1]513'!$AO$40</f>
        <v>6299</v>
      </c>
      <c r="J13" s="14">
        <f>+'[1]513'!$AM$56+'[1]513'!$AO$56</f>
        <v>576920</v>
      </c>
      <c r="K13" s="14">
        <f t="shared" si="0"/>
        <v>21596232</v>
      </c>
    </row>
    <row r="14" spans="1:11" x14ac:dyDescent="0.2">
      <c r="A14" s="12">
        <v>525</v>
      </c>
      <c r="B14" s="13" t="s">
        <v>35</v>
      </c>
      <c r="C14" s="14">
        <f>+'[1]525'!$AM$14+'[1]525'!$AO$14</f>
        <v>50930576</v>
      </c>
      <c r="D14" s="14">
        <f>+'[1]525'!$AM$43+'[1]525'!$AO$43</f>
        <v>30511373</v>
      </c>
      <c r="E14" s="14">
        <f>+'[1]525'!$AM$44+'[1]525'!$AO$44</f>
        <v>230599</v>
      </c>
      <c r="F14" s="14">
        <f>+'[1]525'!$AU$26</f>
        <v>7464782</v>
      </c>
      <c r="G14" s="14">
        <f>+'[1]525'!$AM$17+'[1]525'!$AO$17</f>
        <v>1997609</v>
      </c>
      <c r="H14" s="14">
        <f>+'[1]525'!$AU$27</f>
        <v>0</v>
      </c>
      <c r="I14" s="14">
        <f>+'[1]525'!$AM$40+'[1]525'!$AO$40</f>
        <v>44171</v>
      </c>
      <c r="J14" s="14">
        <f>+'[1]525'!$AM$56+'[1]525'!$AO$56</f>
        <v>1207776</v>
      </c>
      <c r="K14" s="14">
        <f t="shared" si="0"/>
        <v>92386886</v>
      </c>
    </row>
    <row r="15" spans="1:11" x14ac:dyDescent="0.2">
      <c r="A15" s="12">
        <v>520</v>
      </c>
      <c r="B15" s="13" t="s">
        <v>30</v>
      </c>
      <c r="C15" s="14">
        <f>+'[1]520'!$AM$14+'[1]520'!$AO$14</f>
        <v>6928077</v>
      </c>
      <c r="D15" s="14">
        <f>+'[1]520'!$AM$43+'[1]520'!$AO$43</f>
        <v>7900597</v>
      </c>
      <c r="E15" s="14">
        <f>+'[1]520'!$AM$44+'[1]520'!$AO$44</f>
        <v>650207</v>
      </c>
      <c r="F15" s="14">
        <f>+'[1]520'!$AU$26</f>
        <v>4491420</v>
      </c>
      <c r="G15" s="14">
        <f>+'[1]520'!$AM$17+'[1]520'!$AO$17</f>
        <v>437671</v>
      </c>
      <c r="H15" s="14">
        <f>+'[1]520'!$AU$27</f>
        <v>0</v>
      </c>
      <c r="I15" s="14">
        <f>+'[1]520'!$AM$40+'[1]520'!$AO$40</f>
        <v>0</v>
      </c>
      <c r="J15" s="14">
        <f>+'[1]520'!$AM$56+'[1]520'!$AO$56</f>
        <v>676537</v>
      </c>
      <c r="K15" s="14">
        <f t="shared" si="0"/>
        <v>21084509</v>
      </c>
    </row>
    <row r="16" spans="1:11" x14ac:dyDescent="0.2">
      <c r="A16" s="12">
        <v>501</v>
      </c>
      <c r="B16" s="13" t="s">
        <v>11</v>
      </c>
      <c r="C16" s="14">
        <f>+'[1]501'!$AM$14+'[1]501'!$AO$14</f>
        <v>4637014</v>
      </c>
      <c r="D16" s="14">
        <f>+'[1]501'!$AM$43+'[1]501'!$AO$43</f>
        <v>9880873</v>
      </c>
      <c r="E16" s="14">
        <f>+'[1]501'!$AM$44+'[1]501'!$AO$44</f>
        <v>1897426</v>
      </c>
      <c r="F16" s="14">
        <f>+'[1]501'!$AU$26</f>
        <v>8642700</v>
      </c>
      <c r="G16" s="14">
        <f>+'[1]501'!$AM$17+'[1]501'!$AO$17</f>
        <v>451952</v>
      </c>
      <c r="H16" s="14">
        <f>+'[1]501'!$AU$27</f>
        <v>12395</v>
      </c>
      <c r="I16" s="14">
        <f>+'[1]501'!$AM$40+'[1]501'!$AO$40</f>
        <v>43145</v>
      </c>
      <c r="J16" s="14">
        <f>+'[1]501'!$AM$56+'[1]501'!$AO$56</f>
        <v>503453</v>
      </c>
      <c r="K16" s="14">
        <f>SUM(C16:J16)</f>
        <v>26068958</v>
      </c>
    </row>
    <row r="17" spans="1:11" x14ac:dyDescent="0.2">
      <c r="A17" s="12">
        <v>523</v>
      </c>
      <c r="B17" s="13" t="s">
        <v>33</v>
      </c>
      <c r="C17" s="14">
        <f>+'[1]523'!$AM$14+'[1]523'!$AO$14</f>
        <v>7471392</v>
      </c>
      <c r="D17" s="14">
        <f>+'[1]523'!$AM$43+'[1]523'!$AO$43</f>
        <v>9516251</v>
      </c>
      <c r="E17" s="14">
        <f>+'[1]523'!$AM$44+'[1]523'!$AO$44</f>
        <v>1782973</v>
      </c>
      <c r="F17" s="14">
        <f>+'[1]523'!$AU$26</f>
        <v>4983718</v>
      </c>
      <c r="G17" s="14">
        <f>+'[1]523'!$AM$17+'[1]523'!$AO$17</f>
        <v>238830</v>
      </c>
      <c r="H17" s="14">
        <f>+'[1]523'!$AU$27</f>
        <v>10995</v>
      </c>
      <c r="I17" s="14">
        <f>+'[1]523'!$AM$40+'[1]523'!$AO$40</f>
        <v>10841</v>
      </c>
      <c r="J17" s="14">
        <f>+'[1]523'!$AM$56+'[1]523'!$AO$56</f>
        <v>395520</v>
      </c>
      <c r="K17" s="14">
        <f t="shared" si="0"/>
        <v>24410520</v>
      </c>
    </row>
    <row r="18" spans="1:11" x14ac:dyDescent="0.2">
      <c r="A18" s="12">
        <v>532</v>
      </c>
      <c r="B18" s="13" t="s">
        <v>42</v>
      </c>
      <c r="C18" s="14">
        <f>+'[1]532'!$AM$14+'[1]532'!$AO$14</f>
        <v>66046795</v>
      </c>
      <c r="D18" s="14">
        <f>+'[1]532'!$AM$43+'[1]532'!$AO$43</f>
        <v>28097914</v>
      </c>
      <c r="E18" s="14">
        <f>+'[1]532'!$AM$44+'[1]532'!$AO$44</f>
        <v>1106602</v>
      </c>
      <c r="F18" s="14">
        <f>+'[1]532'!$AU$26</f>
        <v>7265383</v>
      </c>
      <c r="G18" s="14">
        <f>+'[1]532'!$AM$17+'[1]532'!$AO$17</f>
        <v>1054387</v>
      </c>
      <c r="H18" s="14">
        <f>+'[1]532'!$AU$27</f>
        <v>0</v>
      </c>
      <c r="I18" s="14">
        <f>+'[1]532'!$AM$40+'[1]532'!$AO$40</f>
        <v>0</v>
      </c>
      <c r="J18" s="14">
        <f>+'[1]532'!$AM$56+'[1]532'!$AO$56</f>
        <v>571598</v>
      </c>
      <c r="K18" s="14">
        <f t="shared" si="0"/>
        <v>104142679</v>
      </c>
    </row>
    <row r="19" spans="1:11" x14ac:dyDescent="0.2">
      <c r="A19" s="12">
        <v>517</v>
      </c>
      <c r="B19" s="13" t="s">
        <v>27</v>
      </c>
      <c r="C19" s="14">
        <f>+'[1]517'!$AM$14+'[1]517'!$AO$14</f>
        <v>8349662</v>
      </c>
      <c r="D19" s="14">
        <f>+'[1]517'!$AM$43+'[1]517'!$AO$43</f>
        <v>10288641</v>
      </c>
      <c r="E19" s="14">
        <f>+'[1]517'!$AM$44+'[1]517'!$AO$44</f>
        <v>3134429</v>
      </c>
      <c r="F19" s="14">
        <f>+'[1]517'!$AU$26</f>
        <v>9312721</v>
      </c>
      <c r="G19" s="14">
        <f>+'[1]517'!$AM$17+'[1]517'!$AO$17</f>
        <v>396804</v>
      </c>
      <c r="H19" s="14">
        <f>+'[1]517'!$AU$27</f>
        <v>16346267</v>
      </c>
      <c r="I19" s="14">
        <f>+'[1]517'!$AM$40+'[1]517'!$AO$40</f>
        <v>0</v>
      </c>
      <c r="J19" s="14">
        <f>+'[1]517'!$AM$56+'[1]517'!$AO$56</f>
        <v>1725139</v>
      </c>
      <c r="K19" s="14">
        <f t="shared" si="0"/>
        <v>49553663</v>
      </c>
    </row>
    <row r="20" spans="1:11" x14ac:dyDescent="0.2">
      <c r="A20" s="12">
        <v>536</v>
      </c>
      <c r="B20" s="13" t="s">
        <v>46</v>
      </c>
      <c r="C20" s="14">
        <f>+'[1]536'!$AM$14+'[1]536'!$AO$14</f>
        <v>11853320</v>
      </c>
      <c r="D20" s="14">
        <f>+'[1]536'!$AM$43+'[1]536'!$AO$43</f>
        <v>9046919</v>
      </c>
      <c r="E20" s="14">
        <f>+'[1]536'!$AM$44+'[1]536'!$AO$44</f>
        <v>1272142</v>
      </c>
      <c r="F20" s="14">
        <f>+'[1]536'!$AU$26</f>
        <v>5969340</v>
      </c>
      <c r="G20" s="14">
        <f>+'[1]536'!$AM$17+'[1]536'!$AO$17</f>
        <v>890918</v>
      </c>
      <c r="H20" s="14">
        <f>+'[1]536'!$AU$27</f>
        <v>0</v>
      </c>
      <c r="I20" s="14">
        <f>+'[1]536'!$AM$40+'[1]536'!$AO$40</f>
        <v>438447</v>
      </c>
      <c r="J20" s="14">
        <f>+'[1]536'!$AM$56+'[1]536'!$AO$56</f>
        <v>527175</v>
      </c>
      <c r="K20" s="14">
        <f t="shared" si="0"/>
        <v>29998261</v>
      </c>
    </row>
    <row r="21" spans="1:11" x14ac:dyDescent="0.2">
      <c r="A21" s="12">
        <v>526</v>
      </c>
      <c r="B21" s="13" t="s">
        <v>36</v>
      </c>
      <c r="C21" s="14">
        <f>+'[1]526'!$AM$14+'[1]526'!$AO$14</f>
        <v>21399639</v>
      </c>
      <c r="D21" s="14">
        <f>+'[1]526'!$AM$43+'[1]526'!$AO$43</f>
        <v>16242417</v>
      </c>
      <c r="E21" s="14">
        <f>+'[1]526'!$AM$44+'[1]526'!$AO$44</f>
        <v>1578199</v>
      </c>
      <c r="F21" s="14">
        <f>+'[1]526'!$AU$26</f>
        <v>3747875</v>
      </c>
      <c r="G21" s="14">
        <f>+'[1]526'!$AM$17+'[1]526'!$AO$17</f>
        <v>1000574</v>
      </c>
      <c r="H21" s="14">
        <f>+'[1]526'!$AU$27</f>
        <v>0</v>
      </c>
      <c r="I21" s="14">
        <f>+'[1]526'!$AM$40+'[1]526'!$AO$40</f>
        <v>23945</v>
      </c>
      <c r="J21" s="14">
        <f>+'[1]526'!$AM$56+'[1]526'!$AO$56</f>
        <v>877443</v>
      </c>
      <c r="K21" s="14">
        <f t="shared" si="0"/>
        <v>44870092</v>
      </c>
    </row>
    <row r="22" spans="1:11" x14ac:dyDescent="0.2">
      <c r="A22" s="12">
        <v>530</v>
      </c>
      <c r="B22" s="13" t="s">
        <v>40</v>
      </c>
      <c r="C22" s="14">
        <f>+'[1]530'!$AM$14+'[1]530'!$AO$14</f>
        <v>6699620</v>
      </c>
      <c r="D22" s="14">
        <f>+'[1]530'!$AM$43+'[1]530'!$AO$43</f>
        <v>10348350</v>
      </c>
      <c r="E22" s="14">
        <f>+'[1]530'!$AM$44+'[1]530'!$AO$44</f>
        <v>1140774</v>
      </c>
      <c r="F22" s="14">
        <f>+'[1]530'!$AU$26</f>
        <v>13156577</v>
      </c>
      <c r="G22" s="14">
        <f>+'[1]530'!$AM$17+'[1]530'!$AO$17</f>
        <v>564882</v>
      </c>
      <c r="H22" s="14">
        <f>+'[1]530'!$AU$27</f>
        <v>452489</v>
      </c>
      <c r="I22" s="14">
        <f>+'[1]530'!$AM$40+'[1]530'!$AO$40</f>
        <v>0</v>
      </c>
      <c r="J22" s="14">
        <f>+'[1]530'!$AM$56+'[1]530'!$AO$56</f>
        <v>586439</v>
      </c>
      <c r="K22" s="14">
        <f t="shared" si="0"/>
        <v>32949131</v>
      </c>
    </row>
    <row r="23" spans="1:11" x14ac:dyDescent="0.2">
      <c r="A23" s="12">
        <v>528</v>
      </c>
      <c r="B23" s="13" t="s">
        <v>38</v>
      </c>
      <c r="C23" s="14">
        <f>+'[1]528'!$AM$14+'[1]528'!$AO$14</f>
        <v>26430789</v>
      </c>
      <c r="D23" s="14">
        <f>+'[1]528'!$AM$43+'[1]528'!$AO$43</f>
        <v>11040788</v>
      </c>
      <c r="E23" s="14">
        <f>+'[1]528'!$AM$44+'[1]528'!$AO$44</f>
        <v>2097624</v>
      </c>
      <c r="F23" s="14">
        <f>+'[1]528'!$AU$26</f>
        <v>3140289</v>
      </c>
      <c r="G23" s="14">
        <f>+'[1]528'!$AM$17+'[1]528'!$AO$17</f>
        <v>312342</v>
      </c>
      <c r="H23" s="14">
        <f>+'[1]528'!$AU$27</f>
        <v>0</v>
      </c>
      <c r="I23" s="14">
        <f>+'[1]528'!$AM$40+'[1]528'!$AO$40</f>
        <v>994</v>
      </c>
      <c r="J23" s="14">
        <f>+'[1]528'!$AM$56+'[1]528'!$AO$56</f>
        <v>366641</v>
      </c>
      <c r="K23" s="14">
        <f t="shared" si="0"/>
        <v>43389467</v>
      </c>
    </row>
    <row r="24" spans="1:11" x14ac:dyDescent="0.2">
      <c r="A24" s="12">
        <v>524</v>
      </c>
      <c r="B24" s="13" t="s">
        <v>34</v>
      </c>
      <c r="C24" s="14">
        <f>+'[1]524'!$AM$14+'[1]524'!$AO$14</f>
        <v>27584510</v>
      </c>
      <c r="D24" s="14">
        <f>+'[1]524'!$AM$43+'[1]524'!$AO$43</f>
        <v>43033083</v>
      </c>
      <c r="E24" s="14">
        <f>+'[1]524'!$AM$44+'[1]524'!$AO$44</f>
        <v>4166739</v>
      </c>
      <c r="F24" s="14">
        <f>+'[1]524'!$AU$26</f>
        <v>12533698</v>
      </c>
      <c r="G24" s="14">
        <f>+'[1]524'!$AM$17+'[1]524'!$AO$17</f>
        <v>1143472</v>
      </c>
      <c r="H24" s="14">
        <f>+'[1]524'!$AU$27</f>
        <v>0</v>
      </c>
      <c r="I24" s="14">
        <f>+'[1]524'!$AM$40+'[1]524'!$AO$40</f>
        <v>0</v>
      </c>
      <c r="J24" s="14">
        <f>+'[1]524'!$AM$56+'[1]524'!$AO$56</f>
        <v>2390200</v>
      </c>
      <c r="K24" s="14">
        <f t="shared" si="0"/>
        <v>90851702</v>
      </c>
    </row>
    <row r="25" spans="1:11" x14ac:dyDescent="0.2">
      <c r="A25" s="12">
        <v>527</v>
      </c>
      <c r="B25" s="15" t="s">
        <v>37</v>
      </c>
      <c r="C25" s="14">
        <f>+'[1]527'!$AM$14+'[1]527'!$AO$14</f>
        <v>8560321</v>
      </c>
      <c r="D25" s="14">
        <f>+'[1]527'!$AM$43+'[1]527'!$AO$43</f>
        <v>7331724</v>
      </c>
      <c r="E25" s="14">
        <f>+'[1]527'!$AM$44+'[1]527'!$AO$44</f>
        <v>3262377</v>
      </c>
      <c r="F25" s="14">
        <f>+'[1]527'!$AU$26</f>
        <v>6103215</v>
      </c>
      <c r="G25" s="14">
        <f>+'[1]527'!$AM$17+'[1]527'!$AO$17</f>
        <v>0</v>
      </c>
      <c r="H25" s="14">
        <f>+'[1]527'!$AU$27</f>
        <v>1180393</v>
      </c>
      <c r="I25" s="14">
        <f>+'[1]527'!$AM$40+'[1]527'!$AO$40</f>
        <v>0</v>
      </c>
      <c r="J25" s="14">
        <f>+'[1]527'!$AM$56+'[1]527'!$AO$56</f>
        <v>237907</v>
      </c>
      <c r="K25" s="14">
        <f t="shared" si="0"/>
        <v>26675937</v>
      </c>
    </row>
    <row r="26" spans="1:11" x14ac:dyDescent="0.2">
      <c r="A26" s="12">
        <v>535</v>
      </c>
      <c r="B26" s="13" t="s">
        <v>45</v>
      </c>
      <c r="C26" s="14">
        <f>+'[1]535'!$AM$14+'[1]535'!$AO$14</f>
        <v>48307638</v>
      </c>
      <c r="D26" s="14">
        <f>+'[1]535'!$AM$43+'[1]535'!$AO$43</f>
        <v>23668836</v>
      </c>
      <c r="E26" s="14">
        <f>+'[1]535'!$AM$44+'[1]535'!$AO$44</f>
        <v>2416803</v>
      </c>
      <c r="F26" s="14">
        <f>+'[1]535'!$AU$26</f>
        <v>4578062</v>
      </c>
      <c r="G26" s="14">
        <f>+'[1]535'!$AM$17+'[1]535'!$AO$17</f>
        <v>0</v>
      </c>
      <c r="H26" s="14">
        <f>+'[1]535'!$AU$27</f>
        <v>0</v>
      </c>
      <c r="I26" s="14">
        <f>+'[1]535'!$AM$40+'[1]535'!$AO$40</f>
        <v>0</v>
      </c>
      <c r="J26" s="14">
        <f>+'[1]535'!$AM$56+'[1]535'!$AO$56</f>
        <v>1902996</v>
      </c>
      <c r="K26" s="14">
        <f t="shared" si="0"/>
        <v>80874335</v>
      </c>
    </row>
    <row r="27" spans="1:11" x14ac:dyDescent="0.2">
      <c r="A27" s="12">
        <v>505</v>
      </c>
      <c r="B27" s="13" t="s">
        <v>15</v>
      </c>
      <c r="C27" s="14">
        <f>+'[1]505'!$AM$14+'[1]505'!$AO$14</f>
        <v>19268918</v>
      </c>
      <c r="D27" s="14">
        <f>+'[1]505'!$AM$43+'[1]505'!$AO$43</f>
        <v>26018597</v>
      </c>
      <c r="E27" s="14">
        <f>+'[1]505'!$AM$44+'[1]505'!$AO$44</f>
        <v>3465718</v>
      </c>
      <c r="F27" s="14">
        <f>+'[1]505'!$AU$26</f>
        <v>3979575</v>
      </c>
      <c r="G27" s="14">
        <f>+'[1]505'!$AM$17+'[1]505'!$AO$17</f>
        <v>1962802</v>
      </c>
      <c r="H27" s="14">
        <f>+'[1]505'!$AU$27</f>
        <v>521172</v>
      </c>
      <c r="I27" s="14">
        <f>+'[1]505'!$AM$40+'[1]505'!$AO$40</f>
        <v>107755</v>
      </c>
      <c r="J27" s="14">
        <f>+'[1]505'!$AM$56+'[1]505'!$AO$56</f>
        <v>1520921</v>
      </c>
      <c r="K27" s="14">
        <f t="shared" si="0"/>
        <v>56845458</v>
      </c>
    </row>
    <row r="28" spans="1:11" x14ac:dyDescent="0.2">
      <c r="A28" s="12">
        <v>515</v>
      </c>
      <c r="B28" s="13" t="s">
        <v>25</v>
      </c>
      <c r="C28" s="14">
        <f>+'[1]515'!$AM$14+'[1]515'!$AO$14</f>
        <v>13038814</v>
      </c>
      <c r="D28" s="14">
        <f>+'[1]515'!$AM$43+'[1]515'!$AO$43</f>
        <v>11975213</v>
      </c>
      <c r="E28" s="14">
        <f>+'[1]515'!$AM$44+'[1]515'!$AO$44</f>
        <v>1207591</v>
      </c>
      <c r="F28" s="14">
        <f>+'[1]515'!$AU$26</f>
        <v>7767773</v>
      </c>
      <c r="G28" s="14">
        <f>+'[1]515'!$AM$17+'[1]515'!$AO$17</f>
        <v>429509</v>
      </c>
      <c r="H28" s="14">
        <f>+'[1]515'!$AU$27</f>
        <v>0</v>
      </c>
      <c r="I28" s="14">
        <f>+'[1]515'!$AM$40+'[1]515'!$AO$40</f>
        <v>0</v>
      </c>
      <c r="J28" s="14">
        <f>+'[1]515'!$AM$56+'[1]515'!$AO$56</f>
        <v>1251348</v>
      </c>
      <c r="K28" s="14">
        <f t="shared" si="0"/>
        <v>35670248</v>
      </c>
    </row>
    <row r="29" spans="1:11" x14ac:dyDescent="0.2">
      <c r="A29" s="12">
        <v>521</v>
      </c>
      <c r="B29" s="13" t="s">
        <v>31</v>
      </c>
      <c r="C29" s="14">
        <f>+'[1]521'!$AM$14+'[1]521'!$AO$14</f>
        <v>2469385</v>
      </c>
      <c r="D29" s="14">
        <f>+'[1]521'!$AM$43+'[1]521'!$AO$43</f>
        <v>6784345</v>
      </c>
      <c r="E29" s="14">
        <f>+'[1]521'!$AM$44+'[1]521'!$AO$44</f>
        <v>1699949</v>
      </c>
      <c r="F29" s="14">
        <f>+'[1]521'!$AU$26</f>
        <v>6960560</v>
      </c>
      <c r="G29" s="14">
        <f>+'[1]521'!$AM$17+'[1]521'!$AO$17</f>
        <v>390938</v>
      </c>
      <c r="H29" s="14">
        <f>+'[1]521'!$AU$27</f>
        <v>0</v>
      </c>
      <c r="I29" s="14">
        <f>+'[1]521'!$AM$40+'[1]521'!$AO$40</f>
        <v>0</v>
      </c>
      <c r="J29" s="14">
        <f>+'[1]521'!$AM$56+'[1]521'!$AO$56</f>
        <v>1455694</v>
      </c>
      <c r="K29" s="14">
        <f t="shared" si="0"/>
        <v>19760871</v>
      </c>
    </row>
    <row r="30" spans="1:11" x14ac:dyDescent="0.2">
      <c r="A30" s="12">
        <v>537</v>
      </c>
      <c r="B30" s="13" t="s">
        <v>47</v>
      </c>
      <c r="C30" s="14">
        <f>+'[1]537'!$AM$14+'[1]537'!$AO$14</f>
        <v>7169460</v>
      </c>
      <c r="D30" s="14">
        <f>+'[1]537'!$AM$43+'[1]537'!$AO$43</f>
        <v>6091464</v>
      </c>
      <c r="E30" s="14">
        <f>+'[1]537'!$AM$44+'[1]537'!$AO$44</f>
        <v>781091</v>
      </c>
      <c r="F30" s="14">
        <f>+'[1]537'!$AU$26</f>
        <v>1943115</v>
      </c>
      <c r="G30" s="14">
        <f>+'[1]537'!$AM$17+'[1]537'!$AO$17</f>
        <v>385224</v>
      </c>
      <c r="H30" s="14">
        <f>+'[1]537'!$AU$27</f>
        <v>0</v>
      </c>
      <c r="I30" s="14">
        <f>+'[1]537'!$AM$40+'[1]537'!$AO$40</f>
        <v>0</v>
      </c>
      <c r="J30" s="14">
        <f>+'[1]537'!$AM$56+'[1]537'!$AO$56</f>
        <v>794175</v>
      </c>
      <c r="K30" s="14">
        <f t="shared" si="0"/>
        <v>17164529</v>
      </c>
    </row>
    <row r="31" spans="1:11" x14ac:dyDescent="0.2">
      <c r="A31" s="12">
        <v>511</v>
      </c>
      <c r="B31" s="13" t="s">
        <v>21</v>
      </c>
      <c r="C31" s="14">
        <f>+'[1]511'!$AM$14+'[1]511'!$AO$14</f>
        <v>14916514</v>
      </c>
      <c r="D31" s="14">
        <f>+'[1]511'!$AM$43+'[1]511'!$AO$43</f>
        <v>15251748</v>
      </c>
      <c r="E31" s="14">
        <f>+'[1]511'!$AM$44+'[1]511'!$AO$44</f>
        <v>3288090</v>
      </c>
      <c r="F31" s="14">
        <f>+'[1]511'!$AU$26</f>
        <v>7579917</v>
      </c>
      <c r="G31" s="14">
        <f>+'[1]511'!$AM$17+'[1]511'!$AO$17</f>
        <v>1481085</v>
      </c>
      <c r="H31" s="14">
        <f>+'[1]511'!$AU$27</f>
        <v>0</v>
      </c>
      <c r="I31" s="14">
        <f>+'[1]511'!$AM$40+'[1]511'!$AO$40</f>
        <v>0</v>
      </c>
      <c r="J31" s="14">
        <f>+'[1]511'!$AM$56+'[1]511'!$AO$56</f>
        <v>2002689</v>
      </c>
      <c r="K31" s="14">
        <f t="shared" si="0"/>
        <v>44520043</v>
      </c>
    </row>
    <row r="32" spans="1:11" x14ac:dyDescent="0.2">
      <c r="A32" s="12">
        <v>518</v>
      </c>
      <c r="B32" s="13" t="s">
        <v>28</v>
      </c>
      <c r="C32" s="14">
        <f>+'[1]518'!$AM$14+'[1]518'!$AO$14</f>
        <v>5223418</v>
      </c>
      <c r="D32" s="14">
        <f>+'[1]518'!$AM$43+'[1]518'!$AO$43</f>
        <v>6647506</v>
      </c>
      <c r="E32" s="14">
        <f>+'[1]518'!$AM$44+'[1]518'!$AO$44</f>
        <v>418552</v>
      </c>
      <c r="F32" s="14">
        <f>+'[1]518'!$AU$26</f>
        <v>1309170</v>
      </c>
      <c r="G32" s="14">
        <f>+'[1]518'!$AM$17+'[1]518'!$AO$17</f>
        <v>242028</v>
      </c>
      <c r="H32" s="14">
        <f>+'[1]518'!$AU$27</f>
        <v>0</v>
      </c>
      <c r="I32" s="14">
        <f>+'[1]518'!$AM$40+'[1]518'!$AO$40</f>
        <v>0</v>
      </c>
      <c r="J32" s="14">
        <f>+'[1]518'!$AM$56+'[1]518'!$AO$56</f>
        <v>129187</v>
      </c>
      <c r="K32" s="14">
        <f t="shared" si="0"/>
        <v>13969861</v>
      </c>
    </row>
    <row r="33" spans="1:11" x14ac:dyDescent="0.2">
      <c r="A33" s="12">
        <v>506</v>
      </c>
      <c r="B33" s="13" t="s">
        <v>16</v>
      </c>
      <c r="C33" s="14">
        <f>+'[1]506'!$AM$14+'[1]506'!$AO$14</f>
        <v>4983871</v>
      </c>
      <c r="D33" s="14">
        <f>+'[1]506'!$AM$43+'[1]506'!$AO$43</f>
        <v>4374906</v>
      </c>
      <c r="E33" s="14">
        <f>+'[1]506'!$AM$44+'[1]506'!$AO$44</f>
        <v>583430</v>
      </c>
      <c r="F33" s="14">
        <f>+'[1]506'!$AU$26</f>
        <v>1553170</v>
      </c>
      <c r="G33" s="14">
        <f>+'[1]506'!$AM$17+'[1]506'!$AO$17</f>
        <v>413679</v>
      </c>
      <c r="H33" s="14">
        <f>+'[1]506'!$AU$27</f>
        <v>0</v>
      </c>
      <c r="I33" s="14">
        <f>+'[1]506'!$AM$40+'[1]506'!$AO$40</f>
        <v>1194</v>
      </c>
      <c r="J33" s="14">
        <f>+'[1]506'!$AM$56+'[1]506'!$AO$56</f>
        <v>283581</v>
      </c>
      <c r="K33" s="14">
        <f t="shared" si="0"/>
        <v>12193831</v>
      </c>
    </row>
    <row r="34" spans="1:11" x14ac:dyDescent="0.2">
      <c r="A34" s="12">
        <v>531</v>
      </c>
      <c r="B34" s="13" t="s">
        <v>41</v>
      </c>
      <c r="C34" s="14">
        <f>+'[1]531'!$AM$14+'[1]531'!$AO$14</f>
        <v>1885340</v>
      </c>
      <c r="D34" s="14">
        <f>+'[1]531'!$AM$43+'[1]531'!$AO$43</f>
        <v>4098688</v>
      </c>
      <c r="E34" s="14">
        <f>+'[1]531'!$AM$44+'[1]531'!$AO$44</f>
        <v>509127</v>
      </c>
      <c r="F34" s="14">
        <f>+'[1]531'!$AU$26</f>
        <v>4599521</v>
      </c>
      <c r="G34" s="14">
        <f>+'[1]531'!$AM$17+'[1]531'!$AO$17</f>
        <v>0</v>
      </c>
      <c r="H34" s="14">
        <f>+'[1]531'!$AU$27</f>
        <v>0</v>
      </c>
      <c r="I34" s="14">
        <f>+'[1]531'!$AM$40+'[1]531'!$AO$40</f>
        <v>0</v>
      </c>
      <c r="J34" s="14">
        <f>+'[1]531'!$AM$56+'[1]531'!$AO$56</f>
        <v>6428494</v>
      </c>
      <c r="K34" s="14">
        <f t="shared" si="0"/>
        <v>17521170</v>
      </c>
    </row>
    <row r="35" spans="1:11" x14ac:dyDescent="0.2">
      <c r="A35" s="12">
        <v>510</v>
      </c>
      <c r="B35" s="13" t="s">
        <v>20</v>
      </c>
      <c r="C35" s="14">
        <f>+'[1]510'!$AM$14+'[1]510'!$AO$14</f>
        <v>12519355</v>
      </c>
      <c r="D35" s="14">
        <f>+'[1]510'!$AM$43+'[1]510'!$AO$43</f>
        <v>10173792</v>
      </c>
      <c r="E35" s="14">
        <f>+'[1]510'!$AM$44+'[1]510'!$AO$44</f>
        <v>1204887</v>
      </c>
      <c r="F35" s="14">
        <f>+'[1]510'!$AU$26</f>
        <v>3030464</v>
      </c>
      <c r="G35" s="14">
        <f>+'[1]510'!$AM$17+'[1]510'!$AO$17</f>
        <v>499784</v>
      </c>
      <c r="H35" s="14">
        <f>+'[1]510'!$AU$27</f>
        <v>214070</v>
      </c>
      <c r="I35" s="14">
        <f>+'[1]510'!$AM$40+'[1]510'!$AO$40</f>
        <v>14977</v>
      </c>
      <c r="J35" s="14">
        <f>+'[1]510'!$AM$56+'[1]510'!$AO$56</f>
        <v>1523532</v>
      </c>
      <c r="K35" s="14">
        <f t="shared" si="0"/>
        <v>29180861</v>
      </c>
    </row>
    <row r="36" spans="1:11" x14ac:dyDescent="0.2">
      <c r="A36" s="12">
        <v>533</v>
      </c>
      <c r="B36" s="13" t="s">
        <v>43</v>
      </c>
      <c r="C36" s="14">
        <f>+'[1]533'!$AM$14+'[1]533'!$AO$14</f>
        <v>2100960</v>
      </c>
      <c r="D36" s="14">
        <f>+'[1]533'!$AM$43+'[1]533'!$AO$43</f>
        <v>3324299</v>
      </c>
      <c r="E36" s="14">
        <f>+'[1]533'!$AM$44+'[1]533'!$AO$44</f>
        <v>974211</v>
      </c>
      <c r="F36" s="14">
        <f>+'[1]533'!$AU$26</f>
        <v>4302790</v>
      </c>
      <c r="G36" s="14">
        <f>+'[1]533'!$AM$17+'[1]533'!$AO$17</f>
        <v>0</v>
      </c>
      <c r="H36" s="14">
        <f>+'[1]533'!$AU$27</f>
        <v>4095113</v>
      </c>
      <c r="I36" s="14">
        <f>+'[1]533'!$AM$40+'[1]533'!$AO$40</f>
        <v>3212</v>
      </c>
      <c r="J36" s="14">
        <f>+'[1]533'!$AM$56+'[1]533'!$AO$56</f>
        <v>4761218</v>
      </c>
      <c r="K36" s="14">
        <f t="shared" si="0"/>
        <v>19561803</v>
      </c>
    </row>
    <row r="37" spans="1:11" x14ac:dyDescent="0.2">
      <c r="A37" s="12">
        <v>522</v>
      </c>
      <c r="B37" s="15" t="s">
        <v>32</v>
      </c>
      <c r="C37" s="14">
        <f>+'[1]522'!$AM$14+'[1]522'!$AO$14</f>
        <v>20599431</v>
      </c>
      <c r="D37" s="14">
        <f>+'[1]522'!$AM$43+'[1]522'!$AO$43</f>
        <v>24991170</v>
      </c>
      <c r="E37" s="14">
        <f>+'[1]522'!$AM$44+'[1]522'!$AO$44</f>
        <v>4139597</v>
      </c>
      <c r="F37" s="14">
        <f>+'[1]522'!$AU$26</f>
        <v>11389793</v>
      </c>
      <c r="G37" s="14">
        <f>+'[1]522'!$AM$17+'[1]522'!$AO$17</f>
        <v>681422</v>
      </c>
      <c r="H37" s="14">
        <f>+'[1]522'!$AU$27</f>
        <v>0</v>
      </c>
      <c r="I37" s="14">
        <f>+'[1]522'!$AM$40+'[1]522'!$AO$40</f>
        <v>49456</v>
      </c>
      <c r="J37" s="14">
        <f>+'[1]522'!$AM$56+'[1]522'!$AO$56</f>
        <v>972985</v>
      </c>
      <c r="K37" s="14">
        <f t="shared" si="0"/>
        <v>62823854</v>
      </c>
    </row>
    <row r="38" spans="1:11" x14ac:dyDescent="0.2">
      <c r="A38" s="12">
        <v>534</v>
      </c>
      <c r="B38" s="13" t="s">
        <v>44</v>
      </c>
      <c r="C38" s="14">
        <f>+'[1]534'!$AM$14+'[1]534'!$AO$14</f>
        <v>2627380</v>
      </c>
      <c r="D38" s="14">
        <f>+'[1]534'!$AM$43+'[1]534'!$AO$43</f>
        <v>4253852</v>
      </c>
      <c r="E38" s="14">
        <f>+'[1]534'!$AM$44+'[1]534'!$AO$44</f>
        <v>775032</v>
      </c>
      <c r="F38" s="14">
        <f>+'[1]534'!$AU$26</f>
        <v>975431</v>
      </c>
      <c r="G38" s="14">
        <f>+'[1]534'!$AM$17+'[1]534'!$AO$17</f>
        <v>931093</v>
      </c>
      <c r="H38" s="14">
        <f>+'[1]534'!$AU$27</f>
        <v>0</v>
      </c>
      <c r="I38" s="14">
        <f>+'[1]534'!$AM$40+'[1]534'!$AO$40</f>
        <v>6301</v>
      </c>
      <c r="J38" s="14">
        <f>+'[1]534'!$AM$56+'[1]534'!$AO$56</f>
        <v>251726</v>
      </c>
      <c r="K38" s="14">
        <f t="shared" si="0"/>
        <v>9820815</v>
      </c>
    </row>
    <row r="39" spans="1:11" x14ac:dyDescent="0.2">
      <c r="A39" s="12">
        <v>504</v>
      </c>
      <c r="B39" s="13" t="s">
        <v>14</v>
      </c>
      <c r="C39" s="14">
        <f>+'[1]504'!$AM$14+'[1]504'!$AO$14</f>
        <v>22382426.299999997</v>
      </c>
      <c r="D39" s="14">
        <f>+'[1]504'!$AM$43+'[1]504'!$AO$43</f>
        <v>25717403.419999998</v>
      </c>
      <c r="E39" s="14">
        <f>+'[1]504'!$AM$44+'[1]504'!$AO$44</f>
        <v>353070.29000000004</v>
      </c>
      <c r="F39" s="14">
        <f>+'[1]504'!$AU$26</f>
        <v>7493848.0000000009</v>
      </c>
      <c r="G39" s="14">
        <f>+'[1]504'!$AM$17+'[1]504'!$AO$17</f>
        <v>1786778.82</v>
      </c>
      <c r="H39" s="14">
        <f>+'[1]504'!$AU$27</f>
        <v>0</v>
      </c>
      <c r="I39" s="14">
        <f>+'[1]504'!$AM$40+'[1]504'!$AO$40</f>
        <v>1050</v>
      </c>
      <c r="J39" s="14">
        <f>+'[1]504'!$AM$56+'[1]504'!$AO$56</f>
        <v>711444.99</v>
      </c>
      <c r="K39" s="14">
        <f t="shared" si="0"/>
        <v>58446021.82</v>
      </c>
    </row>
    <row r="40" spans="1:11" x14ac:dyDescent="0.2">
      <c r="A40" s="12">
        <v>516</v>
      </c>
      <c r="B40" s="13" t="s">
        <v>26</v>
      </c>
      <c r="C40" s="14">
        <f>+'[1]516'!$AM$14+'[1]516'!$AO$14</f>
        <v>40719956</v>
      </c>
      <c r="D40" s="14">
        <f>+'[1]516'!$AM$43+'[1]516'!$AO$43</f>
        <v>20126165</v>
      </c>
      <c r="E40" s="14">
        <f>+'[1]516'!$AM$44+'[1]516'!$AO$44</f>
        <v>2484085</v>
      </c>
      <c r="F40" s="14">
        <f>+'[1]516'!$AU$26</f>
        <v>5466600</v>
      </c>
      <c r="G40" s="14">
        <f>+'[1]516'!$AM$17+'[1]516'!$AO$17</f>
        <v>0</v>
      </c>
      <c r="H40" s="14">
        <f>+'[1]516'!$AU$27</f>
        <v>0</v>
      </c>
      <c r="I40" s="14">
        <f>+'[1]516'!$AM$40+'[1]516'!$AO$40</f>
        <v>187800</v>
      </c>
      <c r="J40" s="14">
        <f>+'[1]516'!$AM$56+'[1]516'!$AO$56</f>
        <v>2523331</v>
      </c>
      <c r="K40" s="14">
        <f t="shared" si="0"/>
        <v>71507937</v>
      </c>
    </row>
    <row r="41" spans="1:11" x14ac:dyDescent="0.2">
      <c r="A41" s="12">
        <v>539</v>
      </c>
      <c r="B41" s="13" t="s">
        <v>48</v>
      </c>
      <c r="C41" s="14">
        <f>+'[1]539'!$AM$14+'[1]539'!$AO$14</f>
        <v>4544962</v>
      </c>
      <c r="D41" s="14">
        <f>+'[1]539'!$AM$43+'[1]539'!$AO$43</f>
        <v>6066622</v>
      </c>
      <c r="E41" s="14">
        <f>+'[1]539'!$AM$44+'[1]539'!$AO$44</f>
        <v>1579406</v>
      </c>
      <c r="F41" s="14">
        <f>+'[1]539'!$AU$26</f>
        <v>1156346</v>
      </c>
      <c r="G41" s="14">
        <f>+'[1]539'!$AM$17+'[1]539'!$AO$17</f>
        <v>447689</v>
      </c>
      <c r="H41" s="14">
        <f>+'[1]539'!$AU$27</f>
        <v>0</v>
      </c>
      <c r="I41" s="14">
        <f>+'[1]539'!$AM$40+'[1]539'!$AO$40</f>
        <v>0</v>
      </c>
      <c r="J41" s="14">
        <f>+'[1]539'!$AM$56+'[1]539'!$AO$56</f>
        <v>819759</v>
      </c>
      <c r="K41" s="14">
        <f t="shared" si="0"/>
        <v>14614784</v>
      </c>
    </row>
    <row r="42" spans="1:11" ht="21.6" customHeight="1" x14ac:dyDescent="0.2">
      <c r="A42" s="12" t="s">
        <v>52</v>
      </c>
      <c r="B42" s="13" t="s">
        <v>52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67.150000000000006" customHeight="1" x14ac:dyDescent="0.2">
      <c r="A43" s="12" t="s">
        <v>52</v>
      </c>
      <c r="B43" s="13" t="s">
        <v>50</v>
      </c>
      <c r="C43" s="14">
        <f>SUM(C3:C41)</f>
        <v>837225485.29999995</v>
      </c>
      <c r="D43" s="14">
        <f t="shared" ref="D43:K43" si="1">SUM(D3:D41)</f>
        <v>684174488.41999996</v>
      </c>
      <c r="E43" s="14">
        <f t="shared" si="1"/>
        <v>82512543.290000007</v>
      </c>
      <c r="F43" s="14">
        <f t="shared" si="1"/>
        <v>301009116</v>
      </c>
      <c r="G43" s="14">
        <f t="shared" si="1"/>
        <v>27488796.82</v>
      </c>
      <c r="H43" s="14">
        <f t="shared" si="1"/>
        <v>22853491</v>
      </c>
      <c r="I43" s="14">
        <f t="shared" si="1"/>
        <v>1405465</v>
      </c>
      <c r="J43" s="14">
        <f t="shared" si="1"/>
        <v>56480788.990000002</v>
      </c>
      <c r="K43" s="14">
        <f t="shared" si="1"/>
        <v>2013150174.8199999</v>
      </c>
    </row>
    <row r="44" spans="1:11" x14ac:dyDescent="0.2">
      <c r="A44" s="9" t="s">
        <v>51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</row>
  </sheetData>
  <mergeCells count="2">
    <mergeCell ref="A1:K1"/>
    <mergeCell ref="A44:K44"/>
  </mergeCells>
  <printOptions horizontalCentered="1"/>
  <pageMargins left="0.5" right="0.5" top="1" bottom="0.5" header="0.25" footer="0.25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2018-11-20T17:16:38Z</dcterms:created>
  <dcterms:modified xsi:type="dcterms:W3CDTF">2019-09-10T19:11:13Z</dcterms:modified>
</cp:coreProperties>
</file>