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<sst xmlns="http://schemas.openxmlformats.org/spreadsheetml/2006/main" count="92" uniqueCount="76">
  <si>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</si>
  <si>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</si>
  <si>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</si>
  <si>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</si>
  <si>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</si>
  <si>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</si>
  <si>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</si>
  <si>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</si>
  <si>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</si>
  <si>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</si>
  <si>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</si>
  <si>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</si>
  <si>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</si>
  <si>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</si>
  <si>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>BUT NOT NOW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</si>
  <si>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</si>
  <si>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</si>
  <si>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</si>
  <si>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</si>
  <si>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</si>
  <si>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COMBINED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</si>
  <si>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</si>
  <si>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</si>
  <si>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</si>
  <si>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</si>
  <si>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</si>
  <si>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</si>
  <si>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COUNT</t>
  </si>
  <si>
    <t>Culinary Arts and Related Services</t>
  </si>
  <si>
    <t>Culinary Arts/Chef Training</t>
  </si>
  <si>
    <t>CURRENTLY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</si>
  <si>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</si>
  <si>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</si>
  <si>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</si>
  <si>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</si>
  <si>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</si>
  <si>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EDUCATION</t>
  </si>
  <si>
    <t>EDUCATIONAL STATUS OF COMPLETERS</t>
  </si>
  <si>
    <t>Emergency Medical Technology/Technician</t>
  </si>
  <si>
    <t>ENROLLED IN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</si>
  <si>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</si>
  <si>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</si>
  <si>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</si>
  <si>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</si>
  <si>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</si>
  <si>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FURTHER</t>
  </si>
  <si>
    <t>FY2006 GRADUATES FOR FY2007 REPORT</t>
  </si>
  <si>
    <t>General Office/Clerical and Typing Services</t>
  </si>
  <si>
    <t>Illinois Community College Board</t>
  </si>
  <si>
    <t>IN SELECTED CAREER AND TECHNICAL EDUCATION PROGRAMS*</t>
  </si>
  <si>
    <t>Information Processing/Data Entry Technician</t>
  </si>
  <si>
    <t>Kitchen Personnel/Cook and Assistant Training</t>
  </si>
  <si>
    <t>Mechanical Drafting and Mechanical Drafting CAD/CADD</t>
  </si>
  <si>
    <t>NO FURTHER</t>
  </si>
  <si>
    <t>Nuclear Medical Technology/Technician</t>
  </si>
  <si>
    <t>NUMBER</t>
  </si>
  <si>
    <t>Office Supervision and Management</t>
  </si>
  <si>
    <t>Operations Management and Supervision</t>
  </si>
  <si>
    <t>PCT</t>
  </si>
  <si>
    <t>PREVIOUSLY</t>
  </si>
  <si>
    <t>PROGRAM</t>
  </si>
  <si>
    <t>PROGRAM TITLE</t>
  </si>
  <si>
    <t>PROGRAMS</t>
  </si>
  <si>
    <t>PURSUED</t>
  </si>
  <si>
    <t>Radiologic Technology/Science – Radiographer</t>
  </si>
  <si>
    <t>RELATED</t>
  </si>
  <si>
    <t>RELATED AND</t>
  </si>
  <si>
    <t>Report Total</t>
  </si>
  <si>
    <t>Respiratory Care Therapy Technician</t>
  </si>
  <si>
    <t>RESPONDING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</si>
  <si>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</si>
  <si>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</si>
  <si>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</si>
  <si>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B-4</t>
  </si>
  <si>
    <t>TOTAL</t>
  </si>
  <si>
    <t>UNRELATED</t>
  </si>
</sst>
</file>

<file path=xl/styles.xml><?xml version="1.0" encoding="utf-8"?>
<styleSheet xmlns="http://schemas.openxmlformats.org/spreadsheetml/2006/main">
  <numFmts count="4">
    <numFmt numFmtId="164" formatCode="[$$-409]\ #,##0.00"/>
    <numFmt numFmtId="165" formatCode="[$$-409]\ #,##0"/>
    <numFmt numFmtId="166" formatCode="0.0%"/>
    <numFmt numFmtId="167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0" fontId="0" fillId="2" borderId="2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0" fontId="3" fillId="2" borderId="0" xfId="0" applyAlignment="1">
      <alignment horizontal="centerContinuous"/>
    </xf>
    <xf numFmtId="0" fontId="0" fillId="2" borderId="2" xfId="0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Alignment="1">
      <alignment horizontal="centerContinuous"/>
    </xf>
    <xf numFmtId="0" fontId="4" fillId="2" borderId="2" xfId="0" applyAlignment="1">
      <alignment horizontal="centerContinuous"/>
    </xf>
    <xf numFmtId="0" fontId="3" fillId="2" borderId="0" xfId="0" applyAlignment="1">
      <alignment/>
    </xf>
    <xf numFmtId="0" fontId="0" fillId="2" borderId="2" xfId="0" applyAlignment="1">
      <alignment horizontal="centerContinuous"/>
    </xf>
    <xf numFmtId="0" fontId="0" fillId="2" borderId="0" xfId="0" applyAlignment="1">
      <alignment horizontal="centerContinuous"/>
    </xf>
    <xf numFmtId="0" fontId="0" fillId="0" borderId="0" xfId="0" applyAlignment="1">
      <alignment horizontal="centerContinuous"/>
    </xf>
    <xf numFmtId="0" fontId="3" fillId="2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2" borderId="2" xfId="0" applyAlignment="1">
      <alignment horizontal="centerContinuous"/>
    </xf>
    <xf numFmtId="0" fontId="3" fillId="2" borderId="0" xfId="0" applyAlignment="1">
      <alignment horizontal="centerContinuous"/>
    </xf>
    <xf numFmtId="166" fontId="0" fillId="0" borderId="0" xfId="0" applyAlignment="1">
      <alignment/>
    </xf>
    <xf numFmtId="0" fontId="5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left"/>
    </xf>
    <xf numFmtId="0" fontId="0" fillId="2" borderId="0" xfId="0" applyAlignment="1">
      <alignment/>
    </xf>
    <xf numFmtId="0" fontId="6" fillId="2" borderId="0" xfId="0" applyAlignment="1">
      <alignment/>
    </xf>
    <xf numFmtId="0" fontId="0" fillId="2" borderId="0" xfId="0" applyAlignment="1">
      <alignment/>
    </xf>
    <xf numFmtId="3" fontId="3" fillId="0" borderId="0" xfId="0" applyAlignment="1">
      <alignment/>
    </xf>
    <xf numFmtId="166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defaultGridColor="0" zoomScale="75" zoomScaleNormal="75" colorId="0" workbookViewId="0" topLeftCell="C52">
      <pane topLeftCell="A1" activePane="topLeft" state="split"/>
      <selection pane="topLeft" activeCell="Y69" sqref="Y69"/>
    </sheetView>
  </sheetViews>
  <sheetFormatPr defaultColWidth="9.140625" defaultRowHeight="12.75"/>
  <cols>
    <col min="2" max="2" width="67.140625" style="0" customWidth="1"/>
    <col min="3" max="3" width="6.7109375" style="0" customWidth="1"/>
    <col min="4" max="4" width="1.57421875" style="0" customWidth="1"/>
    <col min="5" max="5" width="6.7109375" style="0" customWidth="1"/>
    <col min="6" max="6" width="1.57421875" style="0" customWidth="1"/>
    <col min="7" max="7" width="6.7109375" style="0" customWidth="1"/>
    <col min="8" max="8" width="1.57421875" style="0" customWidth="1"/>
    <col min="9" max="9" width="6.7109375" style="0" customWidth="1"/>
    <col min="10" max="10" width="1.57421875" style="0" customWidth="1"/>
    <col min="11" max="11" width="6.7109375" style="0" customWidth="1"/>
    <col min="12" max="12" width="1.57421875" style="0" customWidth="1"/>
    <col min="13" max="13" width="6.57421875" style="0" customWidth="1"/>
    <col min="14" max="14" width="1.57421875" style="0" customWidth="1"/>
    <col min="15" max="15" width="6.7109375" style="0" customWidth="1"/>
    <col min="16" max="16" width="1.57421875" style="0" customWidth="1"/>
    <col min="17" max="17" width="6.7109375" style="0" customWidth="1"/>
    <col min="18" max="18" width="1.57421875" style="0" customWidth="1"/>
    <col min="19" max="19" width="10.28125" style="0" customWidth="1"/>
    <col min="20" max="20" width="1.57421875" style="0" customWidth="1"/>
    <col min="22" max="22" width="1.57421875" style="0" customWidth="1"/>
  </cols>
  <sheetData>
    <row r="1" spans="1:23" ht="12.75">
      <c r="A1" s="6" t="s">
        <v>48</v>
      </c>
      <c r="B1" s="6"/>
      <c r="C1" s="6"/>
      <c r="D1" s="6"/>
      <c r="E1" s="6"/>
      <c r="F1" s="6"/>
      <c r="G1" s="21"/>
      <c r="H1" s="21"/>
      <c r="I1" s="6"/>
      <c r="J1" s="6"/>
      <c r="K1" s="6"/>
      <c r="L1" s="6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>
      <c r="A2" s="6"/>
      <c r="B2" s="6"/>
      <c r="C2" s="6"/>
      <c r="D2" s="6"/>
      <c r="E2" s="6"/>
      <c r="F2" s="6"/>
      <c r="G2" s="21"/>
      <c r="H2" s="21"/>
      <c r="I2" s="6"/>
      <c r="J2" s="6"/>
      <c r="K2" s="6"/>
      <c r="L2" s="6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2.75">
      <c r="A3" s="6" t="s">
        <v>73</v>
      </c>
      <c r="B3" s="6"/>
      <c r="C3" s="6"/>
      <c r="D3" s="6"/>
      <c r="E3" s="6"/>
      <c r="F3" s="6"/>
      <c r="G3" s="21"/>
      <c r="H3" s="21"/>
      <c r="I3" s="6"/>
      <c r="J3" s="6"/>
      <c r="K3" s="6"/>
      <c r="L3" s="6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6"/>
      <c r="B4" s="6"/>
      <c r="C4" s="6"/>
      <c r="D4" s="6"/>
      <c r="E4" s="6"/>
      <c r="F4" s="6"/>
      <c r="G4" s="21"/>
      <c r="H4" s="21"/>
      <c r="I4" s="6"/>
      <c r="J4" s="6"/>
      <c r="K4" s="6"/>
      <c r="L4" s="6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2.75">
      <c r="A5" s="6" t="s">
        <v>37</v>
      </c>
      <c r="B5" s="6"/>
      <c r="C5" s="6"/>
      <c r="D5" s="6"/>
      <c r="E5" s="6"/>
      <c r="F5" s="6"/>
      <c r="G5" s="21"/>
      <c r="H5" s="21"/>
      <c r="I5" s="6"/>
      <c r="J5" s="6"/>
      <c r="K5" s="6"/>
      <c r="L5" s="6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2.75">
      <c r="A6" s="6" t="s">
        <v>49</v>
      </c>
      <c r="B6" s="6"/>
      <c r="C6" s="6"/>
      <c r="D6" s="6"/>
      <c r="E6" s="6"/>
      <c r="F6" s="6"/>
      <c r="G6" s="21"/>
      <c r="H6" s="21"/>
      <c r="I6" s="6"/>
      <c r="J6" s="6"/>
      <c r="K6" s="6"/>
      <c r="L6" s="6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2.75">
      <c r="A7" s="13" t="s">
        <v>46</v>
      </c>
      <c r="B7" s="6"/>
      <c r="C7" s="6"/>
      <c r="D7" s="6"/>
      <c r="E7" s="6"/>
      <c r="F7" s="6"/>
      <c r="G7" s="21"/>
      <c r="H7" s="21"/>
      <c r="I7" s="6"/>
      <c r="J7" s="6"/>
      <c r="K7" s="6"/>
      <c r="L7" s="6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2.75">
      <c r="A8" s="7"/>
      <c r="B8" s="7"/>
      <c r="C8" s="7"/>
      <c r="D8" s="7"/>
      <c r="E8" s="7"/>
      <c r="F8" s="7"/>
      <c r="G8" s="9"/>
      <c r="H8" s="9"/>
      <c r="I8" s="7"/>
      <c r="J8" s="7"/>
      <c r="K8" s="7"/>
      <c r="L8" s="7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7"/>
      <c r="B9" s="7"/>
      <c r="C9" s="7"/>
      <c r="D9" s="7"/>
      <c r="E9" s="7"/>
      <c r="F9" s="7"/>
      <c r="G9" s="9"/>
      <c r="H9" s="9"/>
      <c r="I9" s="7"/>
      <c r="J9" s="7"/>
      <c r="K9" s="7"/>
      <c r="L9" s="7"/>
      <c r="M9" s="9"/>
      <c r="N9" s="9"/>
      <c r="O9" s="9"/>
      <c r="P9" s="9"/>
      <c r="Q9" s="9"/>
      <c r="R9" s="9"/>
      <c r="S9" s="9"/>
      <c r="T9" s="9"/>
      <c r="U9" s="21" t="s">
        <v>20</v>
      </c>
      <c r="V9" s="21"/>
      <c r="W9" s="21"/>
    </row>
    <row r="10" spans="1:23" ht="12.75">
      <c r="A10" s="7"/>
      <c r="B10" s="7"/>
      <c r="C10" s="7"/>
      <c r="D10" s="7"/>
      <c r="E10" s="7"/>
      <c r="F10" s="7"/>
      <c r="G10" s="9"/>
      <c r="H10" s="9"/>
      <c r="I10" s="7"/>
      <c r="J10" s="7"/>
      <c r="K10" s="7"/>
      <c r="L10" s="7"/>
      <c r="M10" s="9"/>
      <c r="N10" s="9"/>
      <c r="O10" s="9"/>
      <c r="P10" s="9"/>
      <c r="Q10" s="9"/>
      <c r="R10" s="9"/>
      <c r="S10" s="9"/>
      <c r="T10" s="9"/>
      <c r="U10" s="21" t="s">
        <v>27</v>
      </c>
      <c r="V10" s="21"/>
      <c r="W10" s="21"/>
    </row>
    <row r="11" spans="1:23" ht="12.75">
      <c r="A11" s="7"/>
      <c r="B11" s="11"/>
      <c r="C11" s="12"/>
      <c r="D11" s="12"/>
      <c r="E11" s="7"/>
      <c r="F11" s="7"/>
      <c r="G11" s="13" t="s">
        <v>59</v>
      </c>
      <c r="H11" s="13"/>
      <c r="I11" s="6"/>
      <c r="J11" s="6"/>
      <c r="K11" s="7"/>
      <c r="L11" s="7"/>
      <c r="M11" s="9"/>
      <c r="N11" s="9"/>
      <c r="O11" s="9"/>
      <c r="P11" s="9"/>
      <c r="Q11" s="9"/>
      <c r="R11" s="9"/>
      <c r="S11" s="9"/>
      <c r="T11" s="9"/>
      <c r="U11" s="21" t="s">
        <v>30</v>
      </c>
      <c r="V11" s="21"/>
      <c r="W11" s="21"/>
    </row>
    <row r="12" spans="1:23" ht="12.75">
      <c r="A12" s="7"/>
      <c r="B12" s="8"/>
      <c r="C12" s="7"/>
      <c r="D12" s="7"/>
      <c r="E12" s="7"/>
      <c r="F12" s="7"/>
      <c r="G12" s="22" t="s">
        <v>63</v>
      </c>
      <c r="H12" s="22"/>
      <c r="I12" s="13"/>
      <c r="J12" s="6"/>
      <c r="K12" s="13" t="s">
        <v>30</v>
      </c>
      <c r="L12" s="13"/>
      <c r="M12" s="21"/>
      <c r="N12" s="21"/>
      <c r="O12" s="13" t="s">
        <v>30</v>
      </c>
      <c r="P12" s="13"/>
      <c r="Q12" s="21"/>
      <c r="R12" s="21"/>
      <c r="S12" s="9"/>
      <c r="T12" s="9"/>
      <c r="U12" s="6" t="s">
        <v>39</v>
      </c>
      <c r="V12" s="6"/>
      <c r="W12" s="21"/>
    </row>
    <row r="13" spans="1:23" ht="12.75">
      <c r="A13" s="8"/>
      <c r="B13" s="7"/>
      <c r="C13" s="7"/>
      <c r="D13" s="7"/>
      <c r="E13" s="7"/>
      <c r="F13" s="7"/>
      <c r="G13" s="13" t="s">
        <v>45</v>
      </c>
      <c r="H13" s="13"/>
      <c r="I13" s="13"/>
      <c r="J13" s="6"/>
      <c r="K13" s="13" t="s">
        <v>39</v>
      </c>
      <c r="L13" s="13"/>
      <c r="M13" s="13"/>
      <c r="N13" s="6"/>
      <c r="O13" s="13" t="s">
        <v>39</v>
      </c>
      <c r="P13" s="13"/>
      <c r="Q13" s="24"/>
      <c r="R13" s="21"/>
      <c r="S13" s="9"/>
      <c r="T13" s="9"/>
      <c r="U13" s="6" t="s">
        <v>66</v>
      </c>
      <c r="V13" s="6"/>
      <c r="W13" s="21"/>
    </row>
    <row r="14" spans="1:23" ht="12.75">
      <c r="A14" s="8"/>
      <c r="B14" s="7"/>
      <c r="C14" s="13" t="s">
        <v>53</v>
      </c>
      <c r="D14" s="13"/>
      <c r="E14" s="16"/>
      <c r="F14" s="7"/>
      <c r="G14" s="13" t="s">
        <v>36</v>
      </c>
      <c r="H14" s="13"/>
      <c r="I14" s="13"/>
      <c r="J14" s="6"/>
      <c r="K14" s="22" t="s">
        <v>65</v>
      </c>
      <c r="L14" s="22"/>
      <c r="M14" s="13"/>
      <c r="N14" s="6"/>
      <c r="O14" s="22" t="s">
        <v>75</v>
      </c>
      <c r="P14" s="22"/>
      <c r="Q14" s="24"/>
      <c r="R14" s="21"/>
      <c r="S14" s="6" t="s">
        <v>74</v>
      </c>
      <c r="T14" s="21"/>
      <c r="U14" s="6" t="s">
        <v>75</v>
      </c>
      <c r="V14" s="6"/>
      <c r="W14" s="21"/>
    </row>
    <row r="15" spans="1:23" ht="12.75">
      <c r="A15" s="9"/>
      <c r="B15" s="9"/>
      <c r="C15" s="14" t="s">
        <v>36</v>
      </c>
      <c r="D15" s="14"/>
      <c r="E15" s="17"/>
      <c r="F15" s="19"/>
      <c r="G15" s="14" t="s">
        <v>14</v>
      </c>
      <c r="H15" s="14"/>
      <c r="I15" s="14"/>
      <c r="J15" s="23"/>
      <c r="K15" s="14" t="s">
        <v>60</v>
      </c>
      <c r="L15" s="14"/>
      <c r="M15" s="14"/>
      <c r="N15" s="23"/>
      <c r="O15" s="14" t="s">
        <v>60</v>
      </c>
      <c r="P15" s="14"/>
      <c r="Q15" s="14"/>
      <c r="R15" s="21"/>
      <c r="S15" s="6" t="s">
        <v>69</v>
      </c>
      <c r="T15" s="21"/>
      <c r="U15" s="23" t="s">
        <v>62</v>
      </c>
      <c r="V15" s="23"/>
      <c r="W15" s="26"/>
    </row>
    <row r="16" spans="1:23" ht="12.75">
      <c r="A16" s="10" t="s">
        <v>17</v>
      </c>
      <c r="B16" s="10" t="s">
        <v>61</v>
      </c>
      <c r="C16" s="15" t="s">
        <v>55</v>
      </c>
      <c r="D16" s="15"/>
      <c r="E16" s="18" t="s">
        <v>58</v>
      </c>
      <c r="F16" s="20"/>
      <c r="G16" s="20" t="s">
        <v>55</v>
      </c>
      <c r="H16" s="20"/>
      <c r="I16" s="18" t="s">
        <v>58</v>
      </c>
      <c r="J16" s="20"/>
      <c r="K16" s="20" t="s">
        <v>55</v>
      </c>
      <c r="L16" s="20"/>
      <c r="M16" s="18" t="s">
        <v>58</v>
      </c>
      <c r="N16" s="20"/>
      <c r="O16" s="20" t="s">
        <v>55</v>
      </c>
      <c r="P16" s="20"/>
      <c r="Q16" s="18" t="s">
        <v>58</v>
      </c>
      <c r="R16" s="25"/>
      <c r="S16" s="20" t="s">
        <v>55</v>
      </c>
      <c r="T16" s="20"/>
      <c r="U16" s="20" t="s">
        <v>55</v>
      </c>
      <c r="V16" s="20"/>
      <c r="W16" s="18" t="s">
        <v>58</v>
      </c>
    </row>
    <row r="17" ht="12.75">
      <c r="A17" s="1"/>
    </row>
    <row r="18" spans="1:26" ht="12.75">
      <c r="A18" s="1">
        <v>1204</v>
      </c>
      <c r="B18" t="s">
        <v>26</v>
      </c>
      <c r="C18" s="4">
        <v>62</v>
      </c>
      <c r="D18" s="27"/>
      <c r="E18" s="27">
        <f>SUM(C18/S18)</f>
        <v>0.7045454545454546</v>
      </c>
      <c r="F18" s="4"/>
      <c r="G18" s="4">
        <v>6</v>
      </c>
      <c r="H18" s="4"/>
      <c r="I18" s="27">
        <f>SUM(G18/S18)</f>
        <v>0.06818181818181818</v>
      </c>
      <c r="J18" s="4"/>
      <c r="K18" s="4">
        <v>12</v>
      </c>
      <c r="L18" s="4"/>
      <c r="M18" s="27">
        <f>SUM(K18/S18)</f>
        <v>0.13636363636363635</v>
      </c>
      <c r="N18" s="4"/>
      <c r="O18" s="4">
        <v>8</v>
      </c>
      <c r="P18" s="4"/>
      <c r="Q18" s="27">
        <f>SUM(O18/S18)</f>
        <v>0.09090909090909091</v>
      </c>
      <c r="R18" s="4"/>
      <c r="S18" s="4">
        <f>SUM(C18+G18+K18+O18)</f>
        <v>88</v>
      </c>
      <c r="T18" s="4"/>
      <c r="U18" s="4">
        <f>SUM(K18+O18)</f>
        <v>20</v>
      </c>
      <c r="V18" s="4"/>
      <c r="W18" s="27">
        <f>SUM(U18/S18)</f>
        <v>0.22727272727272727</v>
      </c>
      <c r="X18" s="4"/>
      <c r="Y18" s="4"/>
      <c r="Z18" s="4"/>
    </row>
    <row r="19" spans="1:26" ht="12.75">
      <c r="A19" s="3">
        <v>120401</v>
      </c>
      <c r="B19" s="1" t="s">
        <v>25</v>
      </c>
      <c r="C19" s="4">
        <v>62</v>
      </c>
      <c r="D19" s="27"/>
      <c r="E19" s="27">
        <f>SUM(C19/S19)</f>
        <v>0.7045454545454546</v>
      </c>
      <c r="F19" s="4"/>
      <c r="G19" s="4">
        <v>6</v>
      </c>
      <c r="H19" s="4"/>
      <c r="I19" s="27">
        <f>SUM(G19/S19)</f>
        <v>0.06818181818181818</v>
      </c>
      <c r="J19" s="4"/>
      <c r="K19" s="4">
        <v>12</v>
      </c>
      <c r="L19" s="4"/>
      <c r="M19" s="27">
        <f>SUM(K19/S19)</f>
        <v>0.13636363636363635</v>
      </c>
      <c r="N19" s="4"/>
      <c r="O19" s="4">
        <v>8</v>
      </c>
      <c r="P19" s="4"/>
      <c r="Q19" s="27">
        <f>SUM(O19/S19)</f>
        <v>0.09090909090909091</v>
      </c>
      <c r="R19" s="4"/>
      <c r="S19" s="4">
        <f>SUM(C19+G19+K19+O19)</f>
        <v>88</v>
      </c>
      <c r="T19" s="4"/>
      <c r="U19" s="4">
        <f>SUM(K19+O19)</f>
        <v>20</v>
      </c>
      <c r="V19" s="4"/>
      <c r="W19" s="27">
        <f>SUM(U19/S19)</f>
        <v>0.22727272727272727</v>
      </c>
      <c r="X19" s="4"/>
      <c r="Y19" s="4"/>
      <c r="Z19" s="4"/>
    </row>
    <row r="20" spans="1:26" ht="12.75">
      <c r="A20" s="3"/>
      <c r="B20" s="1"/>
      <c r="C20" s="4"/>
      <c r="D20" s="27"/>
      <c r="E20" s="27"/>
      <c r="F20" s="4"/>
      <c r="G20" s="4"/>
      <c r="H20" s="4"/>
      <c r="I20" s="27"/>
      <c r="J20" s="4"/>
      <c r="K20" s="4"/>
      <c r="L20" s="4"/>
      <c r="M20" s="27"/>
      <c r="N20" s="4"/>
      <c r="O20" s="4"/>
      <c r="P20" s="4"/>
      <c r="Q20" s="27"/>
      <c r="R20" s="4"/>
      <c r="S20" s="4"/>
      <c r="T20" s="4"/>
      <c r="U20" s="4"/>
      <c r="V20" s="4"/>
      <c r="W20" s="27"/>
      <c r="X20" s="4"/>
      <c r="Y20" s="4"/>
      <c r="Z20" s="4"/>
    </row>
    <row r="21" spans="1:26" ht="12.75">
      <c r="A21" s="1">
        <v>1205</v>
      </c>
      <c r="B21" s="1" t="s">
        <v>28</v>
      </c>
      <c r="C21" s="4">
        <v>71</v>
      </c>
      <c r="D21" s="27"/>
      <c r="E21" s="27">
        <f>SUM(C21/S21)</f>
        <v>0.6761904761904762</v>
      </c>
      <c r="F21" s="4"/>
      <c r="G21" s="4">
        <v>9</v>
      </c>
      <c r="H21" s="4"/>
      <c r="I21" s="27">
        <f>SUM(G21/S21)</f>
        <v>0.08571428571428572</v>
      </c>
      <c r="J21" s="4"/>
      <c r="K21" s="4">
        <v>18</v>
      </c>
      <c r="L21" s="4"/>
      <c r="M21" s="27">
        <f>SUM(K21/S21)</f>
        <v>0.17142857142857143</v>
      </c>
      <c r="N21" s="4"/>
      <c r="O21" s="4">
        <v>7</v>
      </c>
      <c r="P21" s="4"/>
      <c r="Q21" s="27">
        <f>SUM(O21/S21)</f>
        <v>0.06666666666666667</v>
      </c>
      <c r="R21" s="4"/>
      <c r="S21" s="4">
        <f>SUM(C21+G21+K21+O21)</f>
        <v>105</v>
      </c>
      <c r="T21" s="4"/>
      <c r="U21" s="4">
        <f>SUM(K21+O21)</f>
        <v>25</v>
      </c>
      <c r="V21" s="4"/>
      <c r="W21" s="27">
        <f>SUM(U21/S21)</f>
        <v>0.23809523809523808</v>
      </c>
      <c r="X21" s="4"/>
      <c r="Y21" s="4"/>
      <c r="Z21" s="4"/>
    </row>
    <row r="22" spans="1:26" ht="12.75">
      <c r="A22" s="3">
        <v>120501</v>
      </c>
      <c r="B22" s="1" t="s">
        <v>7</v>
      </c>
      <c r="C22" s="4">
        <v>16</v>
      </c>
      <c r="D22" s="27"/>
      <c r="E22" s="27">
        <f>SUM(C22/S22)</f>
        <v>0.8421052631578947</v>
      </c>
      <c r="F22" s="4"/>
      <c r="G22" s="4">
        <v>0</v>
      </c>
      <c r="H22" s="4"/>
      <c r="I22" s="27">
        <f>SUM(G22/S22)</f>
        <v>0</v>
      </c>
      <c r="J22" s="4"/>
      <c r="K22" s="4">
        <v>2</v>
      </c>
      <c r="L22" s="4"/>
      <c r="M22" s="27">
        <f>SUM(K22/S22)</f>
        <v>0.10526315789473684</v>
      </c>
      <c r="N22" s="4"/>
      <c r="O22" s="4">
        <v>1</v>
      </c>
      <c r="P22" s="4"/>
      <c r="Q22" s="27">
        <f>SUM(O22/S22)</f>
        <v>0.05263157894736842</v>
      </c>
      <c r="R22" s="4"/>
      <c r="S22" s="4">
        <f>SUM(C22+G22+K22+O22)</f>
        <v>19</v>
      </c>
      <c r="T22" s="4"/>
      <c r="U22" s="4">
        <f>SUM(K22+O22)</f>
        <v>3</v>
      </c>
      <c r="V22" s="4"/>
      <c r="W22" s="27">
        <f>SUM(U22/S22)</f>
        <v>0.15789473684210525</v>
      </c>
      <c r="X22" s="4"/>
      <c r="Y22" s="4"/>
      <c r="Z22" s="4"/>
    </row>
    <row r="23" spans="1:26" ht="12.75">
      <c r="A23" s="3">
        <v>120503</v>
      </c>
      <c r="B23" s="1" t="s">
        <v>29</v>
      </c>
      <c r="C23" s="4">
        <v>49</v>
      </c>
      <c r="D23" s="27"/>
      <c r="E23" s="27">
        <f>SUM(C23/S23)</f>
        <v>0.6621621621621622</v>
      </c>
      <c r="F23" s="4"/>
      <c r="G23" s="4">
        <v>8</v>
      </c>
      <c r="H23" s="4"/>
      <c r="I23" s="27">
        <f>SUM(G23/S23)</f>
        <v>0.10810810810810811</v>
      </c>
      <c r="J23" s="4"/>
      <c r="K23" s="4">
        <v>12</v>
      </c>
      <c r="L23" s="4"/>
      <c r="M23" s="27">
        <f>SUM(K23/S23)</f>
        <v>0.16216216216216217</v>
      </c>
      <c r="N23" s="4"/>
      <c r="O23" s="4">
        <v>5</v>
      </c>
      <c r="P23" s="4"/>
      <c r="Q23" s="27">
        <f>SUM(O23/S23)</f>
        <v>0.06756756756756757</v>
      </c>
      <c r="R23" s="4"/>
      <c r="S23" s="4">
        <f>SUM(C23+G23+K23+O23)</f>
        <v>74</v>
      </c>
      <c r="T23" s="4"/>
      <c r="U23" s="4">
        <f>SUM(K23+O23)</f>
        <v>17</v>
      </c>
      <c r="V23" s="4"/>
      <c r="W23" s="27">
        <f>SUM(U23/S23)</f>
        <v>0.22972972972972974</v>
      </c>
      <c r="X23" s="4"/>
      <c r="Y23" s="4"/>
      <c r="Z23" s="4"/>
    </row>
    <row r="24" spans="1:26" ht="12.75">
      <c r="A24" s="3">
        <v>120505</v>
      </c>
      <c r="B24" s="1" t="s">
        <v>51</v>
      </c>
      <c r="C24" s="4">
        <v>6</v>
      </c>
      <c r="D24" s="27"/>
      <c r="E24" s="27">
        <f>SUM(C24/S24)</f>
        <v>0.5</v>
      </c>
      <c r="F24" s="4"/>
      <c r="G24" s="4">
        <v>1</v>
      </c>
      <c r="H24" s="4"/>
      <c r="I24" s="27">
        <f>SUM(G24/S24)</f>
        <v>0.08333333333333333</v>
      </c>
      <c r="J24" s="4"/>
      <c r="K24" s="4">
        <v>4</v>
      </c>
      <c r="L24" s="4"/>
      <c r="M24" s="27">
        <f>SUM(K24/S24)</f>
        <v>0.3333333333333333</v>
      </c>
      <c r="N24" s="4"/>
      <c r="O24" s="4">
        <v>1</v>
      </c>
      <c r="P24" s="4"/>
      <c r="Q24" s="27">
        <f>SUM(O24/S24)</f>
        <v>0.08333333333333333</v>
      </c>
      <c r="R24" s="4"/>
      <c r="S24" s="4">
        <f>SUM(C24+G24+K24+O24)</f>
        <v>12</v>
      </c>
      <c r="T24" s="4"/>
      <c r="U24" s="4">
        <f>SUM(K24+O24)</f>
        <v>5</v>
      </c>
      <c r="V24" s="4"/>
      <c r="W24" s="27">
        <f>SUM(U24/S24)</f>
        <v>0.4166666666666667</v>
      </c>
      <c r="X24" s="4"/>
      <c r="Y24" s="4"/>
      <c r="Z24" s="4"/>
    </row>
    <row r="25" spans="1:26" ht="12.75">
      <c r="A25" s="3"/>
      <c r="B25" s="1"/>
      <c r="C25" s="4"/>
      <c r="D25" s="27"/>
      <c r="E25" s="27"/>
      <c r="F25" s="4"/>
      <c r="G25" s="4"/>
      <c r="H25" s="4"/>
      <c r="I25" s="27"/>
      <c r="J25" s="4"/>
      <c r="K25" s="4"/>
      <c r="L25" s="4"/>
      <c r="M25" s="27"/>
      <c r="N25" s="4"/>
      <c r="O25" s="4"/>
      <c r="P25" s="4"/>
      <c r="Q25" s="27"/>
      <c r="R25" s="4"/>
      <c r="S25" s="4"/>
      <c r="T25" s="4"/>
      <c r="U25" s="4"/>
      <c r="V25" s="4"/>
      <c r="W25" s="27"/>
      <c r="X25" s="4"/>
      <c r="Y25" s="4"/>
      <c r="Z25" s="4"/>
    </row>
    <row r="26" spans="1:26" ht="12.75">
      <c r="A26" s="1">
        <v>1502</v>
      </c>
      <c r="B26" s="1" t="s">
        <v>18</v>
      </c>
      <c r="C26" s="4">
        <v>6</v>
      </c>
      <c r="D26" s="27"/>
      <c r="E26" s="27">
        <f>SUM(C26/S26)</f>
        <v>0.6</v>
      </c>
      <c r="F26" s="4"/>
      <c r="G26" s="4">
        <v>0</v>
      </c>
      <c r="H26" s="4"/>
      <c r="I26" s="27">
        <f>SUM(G26/S26)</f>
        <v>0</v>
      </c>
      <c r="J26" s="4"/>
      <c r="K26" s="4">
        <v>4</v>
      </c>
      <c r="L26" s="4"/>
      <c r="M26" s="27">
        <f>SUM(K26/S26)</f>
        <v>0.4</v>
      </c>
      <c r="N26" s="4"/>
      <c r="O26" s="4">
        <v>0</v>
      </c>
      <c r="P26" s="4"/>
      <c r="Q26" s="27">
        <f>SUM(O26/S26)</f>
        <v>0</v>
      </c>
      <c r="R26" s="4"/>
      <c r="S26" s="4">
        <f>SUM(C26+G26+K26+O26)</f>
        <v>10</v>
      </c>
      <c r="T26" s="4"/>
      <c r="U26" s="4">
        <f>SUM(K26+O26)</f>
        <v>4</v>
      </c>
      <c r="V26" s="4"/>
      <c r="W26" s="27">
        <f>SUM(U26/S26)</f>
        <v>0.4</v>
      </c>
      <c r="X26" s="4"/>
      <c r="Y26" s="4"/>
      <c r="Z26" s="4"/>
    </row>
    <row r="27" spans="1:26" ht="12.75">
      <c r="A27" s="3">
        <v>150201</v>
      </c>
      <c r="B27" s="1" t="s">
        <v>19</v>
      </c>
      <c r="C27" s="4">
        <v>6</v>
      </c>
      <c r="D27" s="27"/>
      <c r="E27" s="27">
        <f>SUM(C27/S27)</f>
        <v>0.6</v>
      </c>
      <c r="F27" s="4"/>
      <c r="G27" s="4">
        <v>0</v>
      </c>
      <c r="H27" s="4"/>
      <c r="I27" s="27">
        <f>SUM(G27/S27)</f>
        <v>0</v>
      </c>
      <c r="J27" s="4"/>
      <c r="K27" s="4">
        <v>4</v>
      </c>
      <c r="L27" s="4"/>
      <c r="M27" s="27">
        <f>SUM(K27/S27)</f>
        <v>0.4</v>
      </c>
      <c r="N27" s="4"/>
      <c r="O27" s="4">
        <v>0</v>
      </c>
      <c r="P27" s="4"/>
      <c r="Q27" s="27">
        <f>SUM(O27/S27)</f>
        <v>0</v>
      </c>
      <c r="R27" s="4"/>
      <c r="S27" s="4">
        <f>SUM(C27+G27+K27+O27)</f>
        <v>10</v>
      </c>
      <c r="T27" s="4"/>
      <c r="U27" s="4">
        <f>SUM(K27+O27)</f>
        <v>4</v>
      </c>
      <c r="V27" s="4"/>
      <c r="W27" s="27">
        <f>SUM(U27/S27)</f>
        <v>0.4</v>
      </c>
      <c r="X27" s="4"/>
      <c r="Y27" s="4"/>
      <c r="Z27" s="4"/>
    </row>
    <row r="28" spans="1:26" ht="12.75">
      <c r="A28" s="3"/>
      <c r="B28" s="1"/>
      <c r="C28" s="4"/>
      <c r="D28" s="27"/>
      <c r="E28" s="27"/>
      <c r="F28" s="4"/>
      <c r="G28" s="4"/>
      <c r="H28" s="4"/>
      <c r="I28" s="27"/>
      <c r="J28" s="4"/>
      <c r="K28" s="4"/>
      <c r="L28" s="4"/>
      <c r="M28" s="27"/>
      <c r="N28" s="4"/>
      <c r="O28" s="4"/>
      <c r="P28" s="4"/>
      <c r="Q28" s="27"/>
      <c r="R28" s="4"/>
      <c r="S28" s="4"/>
      <c r="T28" s="4"/>
      <c r="U28" s="4"/>
      <c r="V28" s="4"/>
      <c r="W28" s="27"/>
      <c r="X28" s="4"/>
      <c r="Y28" s="4"/>
      <c r="Z28" s="4"/>
    </row>
    <row r="29" spans="1:26" ht="12.75">
      <c r="A29" s="1">
        <v>1510</v>
      </c>
      <c r="B29" s="1" t="s">
        <v>21</v>
      </c>
      <c r="C29" s="4">
        <v>19</v>
      </c>
      <c r="D29" s="27"/>
      <c r="E29" s="27">
        <f>SUM(C29/S29)</f>
        <v>0.7307692307692307</v>
      </c>
      <c r="F29" s="4"/>
      <c r="G29" s="4">
        <v>3</v>
      </c>
      <c r="H29" s="4"/>
      <c r="I29" s="27">
        <f>SUM(G29/S29)</f>
        <v>0.11538461538461539</v>
      </c>
      <c r="J29" s="4"/>
      <c r="K29" s="4">
        <v>3</v>
      </c>
      <c r="L29" s="4"/>
      <c r="M29" s="27">
        <f>SUM(K29/S29)</f>
        <v>0.11538461538461539</v>
      </c>
      <c r="N29" s="4"/>
      <c r="O29" s="4">
        <v>1</v>
      </c>
      <c r="P29" s="4"/>
      <c r="Q29" s="27">
        <f>SUM(O29/S29)</f>
        <v>0.038461538461538464</v>
      </c>
      <c r="R29" s="4"/>
      <c r="S29" s="4">
        <f>SUM(C29+G29+K29+O29)</f>
        <v>26</v>
      </c>
      <c r="T29" s="4"/>
      <c r="U29" s="4">
        <f>SUM(K29+O29)</f>
        <v>4</v>
      </c>
      <c r="V29" s="4"/>
      <c r="W29" s="27">
        <f>SUM(U29/S29)</f>
        <v>0.15384615384615385</v>
      </c>
      <c r="X29" s="4"/>
      <c r="Y29" s="4"/>
      <c r="Z29" s="4"/>
    </row>
    <row r="30" spans="1:26" ht="12.75">
      <c r="A30" s="3">
        <v>151001</v>
      </c>
      <c r="B30" s="1" t="s">
        <v>24</v>
      </c>
      <c r="C30" s="4">
        <v>19</v>
      </c>
      <c r="D30" s="27"/>
      <c r="E30" s="27">
        <f>SUM(C30/S30)</f>
        <v>0.7307692307692307</v>
      </c>
      <c r="F30" s="4"/>
      <c r="G30" s="4">
        <v>3</v>
      </c>
      <c r="H30" s="4"/>
      <c r="I30" s="27">
        <f>SUM(G30/S30)</f>
        <v>0.11538461538461539</v>
      </c>
      <c r="J30" s="4"/>
      <c r="K30" s="4">
        <v>3</v>
      </c>
      <c r="L30" s="4"/>
      <c r="M30" s="27">
        <f>SUM(K30/S30)</f>
        <v>0.11538461538461539</v>
      </c>
      <c r="N30" s="4"/>
      <c r="O30" s="4">
        <v>1</v>
      </c>
      <c r="P30" s="4"/>
      <c r="Q30" s="27">
        <f>SUM(O30/S30)</f>
        <v>0.038461538461538464</v>
      </c>
      <c r="R30" s="4"/>
      <c r="S30" s="4">
        <f>SUM(C30+G30+K30+O30)</f>
        <v>26</v>
      </c>
      <c r="T30" s="4"/>
      <c r="U30" s="4">
        <f>SUM(K30+O30)</f>
        <v>4</v>
      </c>
      <c r="V30" s="4"/>
      <c r="W30" s="27">
        <f>SUM(U30/S30)</f>
        <v>0.15384615384615385</v>
      </c>
      <c r="X30" s="4"/>
      <c r="Y30" s="4"/>
      <c r="Z30" s="4"/>
    </row>
    <row r="31" spans="1:26" ht="12.75">
      <c r="A31" s="3"/>
      <c r="B31" s="1"/>
      <c r="C31" s="4"/>
      <c r="D31" s="27"/>
      <c r="E31" s="27"/>
      <c r="F31" s="4"/>
      <c r="G31" s="4"/>
      <c r="H31" s="4"/>
      <c r="I31" s="27"/>
      <c r="J31" s="4"/>
      <c r="K31" s="4"/>
      <c r="L31" s="4"/>
      <c r="M31" s="27"/>
      <c r="N31" s="4"/>
      <c r="O31" s="4"/>
      <c r="P31" s="4"/>
      <c r="Q31" s="27"/>
      <c r="R31" s="4"/>
      <c r="S31" s="4"/>
      <c r="T31" s="4"/>
      <c r="U31" s="4"/>
      <c r="V31" s="4"/>
      <c r="W31" s="27"/>
      <c r="X31" s="4"/>
      <c r="Y31" s="4"/>
      <c r="Z31" s="4"/>
    </row>
    <row r="32" spans="1:26" ht="12.75">
      <c r="A32" s="1">
        <v>1513</v>
      </c>
      <c r="B32" s="1" t="s">
        <v>35</v>
      </c>
      <c r="C32" s="4">
        <v>69</v>
      </c>
      <c r="D32" s="27"/>
      <c r="E32" s="27">
        <f>SUM(C32/S32)</f>
        <v>0.5227272727272727</v>
      </c>
      <c r="F32" s="4"/>
      <c r="G32" s="4">
        <v>8</v>
      </c>
      <c r="H32" s="4"/>
      <c r="I32" s="27">
        <f>SUM(G32/S32)</f>
        <v>0.06060606060606061</v>
      </c>
      <c r="J32" s="4"/>
      <c r="K32" s="4">
        <v>43</v>
      </c>
      <c r="L32" s="4"/>
      <c r="M32" s="27">
        <f>SUM(K32/S32)</f>
        <v>0.32575757575757575</v>
      </c>
      <c r="N32" s="4"/>
      <c r="O32" s="4">
        <v>12</v>
      </c>
      <c r="P32" s="4"/>
      <c r="Q32" s="27">
        <f>SUM(O32/S32)</f>
        <v>0.09090909090909091</v>
      </c>
      <c r="R32" s="4"/>
      <c r="S32" s="4">
        <f>SUM(C32+G32+K32+O32)</f>
        <v>132</v>
      </c>
      <c r="T32" s="4"/>
      <c r="U32" s="4">
        <f>SUM(K32+O32)</f>
        <v>55</v>
      </c>
      <c r="V32" s="4"/>
      <c r="W32" s="27">
        <f>SUM(U32/S32)</f>
        <v>0.4166666666666667</v>
      </c>
      <c r="X32" s="4"/>
      <c r="Y32" s="4"/>
      <c r="Z32" s="4"/>
    </row>
    <row r="33" spans="1:26" ht="12.75">
      <c r="A33" s="3">
        <v>151302</v>
      </c>
      <c r="B33" s="1" t="s">
        <v>15</v>
      </c>
      <c r="C33" s="4">
        <v>41</v>
      </c>
      <c r="D33" s="27"/>
      <c r="E33" s="27">
        <f>SUM(C33/S33)</f>
        <v>0.6212121212121212</v>
      </c>
      <c r="F33" s="4"/>
      <c r="G33" s="4">
        <v>3</v>
      </c>
      <c r="H33" s="4"/>
      <c r="I33" s="27">
        <f>SUM(G33/S33)</f>
        <v>0.045454545454545456</v>
      </c>
      <c r="J33" s="4"/>
      <c r="K33" s="4">
        <v>14</v>
      </c>
      <c r="L33" s="4"/>
      <c r="M33" s="27">
        <f>SUM(K33/S33)</f>
        <v>0.21212121212121213</v>
      </c>
      <c r="N33" s="4"/>
      <c r="O33" s="4">
        <v>8</v>
      </c>
      <c r="P33" s="4"/>
      <c r="Q33" s="27">
        <f>SUM(O33/S33)</f>
        <v>0.12121212121212122</v>
      </c>
      <c r="R33" s="4"/>
      <c r="S33" s="4">
        <f>SUM(C33+G33+K33+O33)</f>
        <v>66</v>
      </c>
      <c r="T33" s="4"/>
      <c r="U33" s="4">
        <f>SUM(K33+O33)</f>
        <v>22</v>
      </c>
      <c r="V33" s="4"/>
      <c r="W33" s="27">
        <f>SUM(U33/S33)</f>
        <v>0.3333333333333333</v>
      </c>
      <c r="X33" s="4"/>
      <c r="Y33" s="4"/>
      <c r="Z33" s="4"/>
    </row>
    <row r="34" spans="1:26" ht="12.75">
      <c r="A34" s="3">
        <v>151303</v>
      </c>
      <c r="B34" s="1" t="s">
        <v>5</v>
      </c>
      <c r="C34" s="4">
        <v>16</v>
      </c>
      <c r="D34" s="27"/>
      <c r="E34" s="27">
        <f>SUM(C34/S34)</f>
        <v>0.3404255319148936</v>
      </c>
      <c r="F34" s="4"/>
      <c r="G34" s="4">
        <v>3</v>
      </c>
      <c r="H34" s="4"/>
      <c r="I34" s="27">
        <f>SUM(G34/S34)</f>
        <v>0.06382978723404255</v>
      </c>
      <c r="J34" s="4"/>
      <c r="K34" s="4">
        <v>25</v>
      </c>
      <c r="L34" s="4"/>
      <c r="M34" s="27">
        <f>SUM(K34/S34)</f>
        <v>0.5319148936170213</v>
      </c>
      <c r="N34" s="4"/>
      <c r="O34" s="4">
        <v>3</v>
      </c>
      <c r="P34" s="4"/>
      <c r="Q34" s="27">
        <f>SUM(O34/S34)</f>
        <v>0.06382978723404255</v>
      </c>
      <c r="R34" s="4"/>
      <c r="S34" s="4">
        <f>SUM(C34+G34+K34+O34)</f>
        <v>47</v>
      </c>
      <c r="T34" s="4"/>
      <c r="U34" s="4">
        <f>SUM(K34+O34)</f>
        <v>28</v>
      </c>
      <c r="V34" s="4"/>
      <c r="W34" s="27">
        <f>SUM(U34/S34)</f>
        <v>0.5957446808510638</v>
      </c>
      <c r="X34" s="4"/>
      <c r="Y34" s="4"/>
      <c r="Z34" s="4"/>
    </row>
    <row r="35" spans="1:26" ht="12.75">
      <c r="A35" s="3">
        <v>151306</v>
      </c>
      <c r="B35" s="1" t="s">
        <v>52</v>
      </c>
      <c r="C35" s="4">
        <v>12</v>
      </c>
      <c r="D35" s="27"/>
      <c r="E35" s="27">
        <f>SUM(C35/S35)</f>
        <v>0.631578947368421</v>
      </c>
      <c r="F35" s="4"/>
      <c r="G35" s="4">
        <v>2</v>
      </c>
      <c r="H35" s="4"/>
      <c r="I35" s="27">
        <f>SUM(G35/S35)</f>
        <v>0.10526315789473684</v>
      </c>
      <c r="J35" s="4"/>
      <c r="K35" s="4">
        <v>4</v>
      </c>
      <c r="L35" s="4"/>
      <c r="M35" s="27">
        <f>SUM(K35/S35)</f>
        <v>0.21052631578947367</v>
      </c>
      <c r="N35" s="4"/>
      <c r="O35" s="4">
        <v>1</v>
      </c>
      <c r="P35" s="4"/>
      <c r="Q35" s="27">
        <f>SUM(O35/S35)</f>
        <v>0.05263157894736842</v>
      </c>
      <c r="R35" s="4"/>
      <c r="S35" s="4">
        <f>SUM(C35+G35+K35+O35)</f>
        <v>19</v>
      </c>
      <c r="T35" s="4"/>
      <c r="U35" s="4">
        <f>SUM(K35+O35)</f>
        <v>5</v>
      </c>
      <c r="V35" s="4"/>
      <c r="W35" s="27">
        <f>SUM(U35/S35)</f>
        <v>0.2631578947368421</v>
      </c>
      <c r="X35" s="4"/>
      <c r="Y35" s="4"/>
      <c r="Z35" s="4"/>
    </row>
    <row r="36" spans="1:26" ht="12.75">
      <c r="A36" s="3"/>
      <c r="B36" s="1"/>
      <c r="C36" s="4"/>
      <c r="D36" s="27"/>
      <c r="E36" s="27"/>
      <c r="F36" s="4"/>
      <c r="G36" s="4"/>
      <c r="H36" s="4"/>
      <c r="I36" s="27"/>
      <c r="J36" s="4"/>
      <c r="K36" s="4"/>
      <c r="L36" s="4"/>
      <c r="M36" s="27"/>
      <c r="N36" s="4"/>
      <c r="O36" s="4"/>
      <c r="P36" s="4"/>
      <c r="Q36" s="27"/>
      <c r="R36" s="4"/>
      <c r="S36" s="4"/>
      <c r="T36" s="4"/>
      <c r="U36" s="4"/>
      <c r="V36" s="4"/>
      <c r="W36" s="27"/>
      <c r="X36" s="4"/>
      <c r="Y36" s="4"/>
      <c r="Z36" s="4"/>
    </row>
    <row r="37" spans="1:26" ht="12.75">
      <c r="A37" s="1">
        <v>1616</v>
      </c>
      <c r="B37" s="1" t="s">
        <v>4</v>
      </c>
      <c r="C37" s="4">
        <v>24</v>
      </c>
      <c r="D37" s="27"/>
      <c r="E37" s="27">
        <f>SUM(C37/S37)</f>
        <v>0.47058823529411764</v>
      </c>
      <c r="F37" s="4"/>
      <c r="G37" s="4">
        <v>4</v>
      </c>
      <c r="H37" s="4"/>
      <c r="I37" s="27">
        <f>SUM(G37/S37)</f>
        <v>0.0784313725490196</v>
      </c>
      <c r="J37" s="4"/>
      <c r="K37" s="4">
        <v>17</v>
      </c>
      <c r="L37" s="4"/>
      <c r="M37" s="27">
        <f>SUM(K37/S37)</f>
        <v>0.3333333333333333</v>
      </c>
      <c r="N37" s="4"/>
      <c r="O37" s="4">
        <v>6</v>
      </c>
      <c r="P37" s="4"/>
      <c r="Q37" s="27">
        <f>SUM(O37/S37)</f>
        <v>0.11764705882352941</v>
      </c>
      <c r="R37" s="4"/>
      <c r="S37" s="4">
        <f>SUM(C37+G37+K37+O37)</f>
        <v>51</v>
      </c>
      <c r="T37" s="4"/>
      <c r="U37" s="4">
        <f>SUM(K37+O37)</f>
        <v>23</v>
      </c>
      <c r="V37" s="4"/>
      <c r="W37" s="27">
        <f>SUM(U37/S37)</f>
        <v>0.45098039215686275</v>
      </c>
      <c r="X37" s="4"/>
      <c r="Y37" s="4"/>
      <c r="Z37" s="4"/>
    </row>
    <row r="38" spans="1:26" ht="12.75">
      <c r="A38" s="3">
        <v>161603</v>
      </c>
      <c r="B38" s="1" t="s">
        <v>70</v>
      </c>
      <c r="C38" s="4">
        <v>24</v>
      </c>
      <c r="D38" s="27"/>
      <c r="E38" s="27">
        <f>SUM(C38/S38)</f>
        <v>0.47058823529411764</v>
      </c>
      <c r="F38" s="4"/>
      <c r="G38" s="4">
        <v>4</v>
      </c>
      <c r="H38" s="4"/>
      <c r="I38" s="27">
        <f>SUM(G38/S38)</f>
        <v>0.0784313725490196</v>
      </c>
      <c r="J38" s="4"/>
      <c r="K38" s="4">
        <v>17</v>
      </c>
      <c r="L38" s="4"/>
      <c r="M38" s="27">
        <f>SUM(K38/S38)</f>
        <v>0.3333333333333333</v>
      </c>
      <c r="N38" s="4"/>
      <c r="O38" s="4">
        <v>6</v>
      </c>
      <c r="P38" s="4"/>
      <c r="Q38" s="27">
        <f>SUM(O38/S38)</f>
        <v>0.11764705882352941</v>
      </c>
      <c r="R38" s="4"/>
      <c r="S38" s="4">
        <f>SUM(C38+G38+K38+O38)</f>
        <v>51</v>
      </c>
      <c r="T38" s="4"/>
      <c r="U38" s="4">
        <f>SUM(K38+O38)</f>
        <v>23</v>
      </c>
      <c r="V38" s="4"/>
      <c r="W38" s="27">
        <f>SUM(U38/S38)</f>
        <v>0.45098039215686275</v>
      </c>
      <c r="X38" s="4"/>
      <c r="Y38" s="4"/>
      <c r="Z38" s="4"/>
    </row>
    <row r="39" spans="1:26" ht="12.75">
      <c r="A39" s="3"/>
      <c r="B39" s="1"/>
      <c r="C39" s="4"/>
      <c r="D39" s="27"/>
      <c r="E39" s="27"/>
      <c r="F39" s="4"/>
      <c r="G39" s="4"/>
      <c r="H39" s="4"/>
      <c r="I39" s="27"/>
      <c r="J39" s="4"/>
      <c r="K39" s="4"/>
      <c r="L39" s="4"/>
      <c r="M39" s="27"/>
      <c r="N39" s="4"/>
      <c r="O39" s="4"/>
      <c r="P39" s="4"/>
      <c r="Q39" s="27"/>
      <c r="R39" s="4"/>
      <c r="S39" s="4"/>
      <c r="T39" s="4"/>
      <c r="U39" s="4"/>
      <c r="V39" s="4"/>
      <c r="W39" s="27"/>
      <c r="X39" s="4"/>
      <c r="Y39" s="4"/>
      <c r="Z39" s="4"/>
    </row>
    <row r="40" spans="1:26" ht="12.75">
      <c r="A40" s="1">
        <v>4302</v>
      </c>
      <c r="B40" s="1" t="s">
        <v>41</v>
      </c>
      <c r="C40" s="4">
        <v>151</v>
      </c>
      <c r="D40" s="27"/>
      <c r="E40" s="27">
        <f>SUM(C40/S40)</f>
        <v>0.611336032388664</v>
      </c>
      <c r="F40" s="4"/>
      <c r="G40" s="4">
        <v>17</v>
      </c>
      <c r="H40" s="4"/>
      <c r="I40" s="27">
        <f>SUM(G40/S40)</f>
        <v>0.06882591093117409</v>
      </c>
      <c r="J40" s="4"/>
      <c r="K40" s="4">
        <v>63</v>
      </c>
      <c r="L40" s="4"/>
      <c r="M40" s="27">
        <f>SUM(K40/S40)</f>
        <v>0.2550607287449393</v>
      </c>
      <c r="N40" s="4"/>
      <c r="O40" s="4">
        <v>16</v>
      </c>
      <c r="P40" s="4"/>
      <c r="Q40" s="27">
        <f>SUM(O40/S40)</f>
        <v>0.06477732793522267</v>
      </c>
      <c r="R40" s="4"/>
      <c r="S40" s="4">
        <f>SUM(C40+G40+K40+O40)</f>
        <v>247</v>
      </c>
      <c r="T40" s="4"/>
      <c r="U40" s="4">
        <f>SUM(K40+O40)</f>
        <v>79</v>
      </c>
      <c r="V40" s="4"/>
      <c r="W40" s="27">
        <f>SUM(U40/S40)</f>
        <v>0.31983805668016196</v>
      </c>
      <c r="X40" s="4"/>
      <c r="Y40" s="4"/>
      <c r="Z40" s="4"/>
    </row>
    <row r="41" spans="1:26" ht="12.75">
      <c r="A41" s="3">
        <v>430201</v>
      </c>
      <c r="B41" s="1" t="s">
        <v>42</v>
      </c>
      <c r="C41" s="4">
        <v>12</v>
      </c>
      <c r="D41" s="27"/>
      <c r="E41" s="27">
        <f>SUM(C41/S41)</f>
        <v>0.631578947368421</v>
      </c>
      <c r="F41" s="4"/>
      <c r="G41" s="4">
        <v>0</v>
      </c>
      <c r="H41" s="4"/>
      <c r="I41" s="27">
        <f>SUM(G41/S41)</f>
        <v>0</v>
      </c>
      <c r="J41" s="4"/>
      <c r="K41" s="4">
        <v>2</v>
      </c>
      <c r="L41" s="4"/>
      <c r="M41" s="27">
        <f>SUM(K41/S41)</f>
        <v>0.10526315789473684</v>
      </c>
      <c r="N41" s="4"/>
      <c r="O41" s="4">
        <v>5</v>
      </c>
      <c r="P41" s="4"/>
      <c r="Q41" s="27">
        <f>SUM(O41/S41)</f>
        <v>0.2631578947368421</v>
      </c>
      <c r="R41" s="4"/>
      <c r="S41" s="4">
        <f>SUM(C41+G41+K41+O41)</f>
        <v>19</v>
      </c>
      <c r="T41" s="4"/>
      <c r="U41" s="4">
        <f>SUM(K41+O41)</f>
        <v>7</v>
      </c>
      <c r="V41" s="4"/>
      <c r="W41" s="27">
        <f>SUM(U41/S41)</f>
        <v>0.3684210526315789</v>
      </c>
      <c r="X41" s="4"/>
      <c r="Y41" s="4"/>
      <c r="Z41" s="4"/>
    </row>
    <row r="42" spans="1:26" ht="12.75">
      <c r="A42" s="3">
        <v>430202</v>
      </c>
      <c r="B42" s="1" t="s">
        <v>44</v>
      </c>
      <c r="C42" s="4">
        <v>8</v>
      </c>
      <c r="D42" s="27"/>
      <c r="E42" s="27">
        <f>SUM(C42/S42)</f>
        <v>0.6153846153846154</v>
      </c>
      <c r="F42" s="4"/>
      <c r="G42" s="4">
        <v>0</v>
      </c>
      <c r="H42" s="4"/>
      <c r="I42" s="27">
        <f>SUM(G42/S42)</f>
        <v>0</v>
      </c>
      <c r="J42" s="4"/>
      <c r="K42" s="4">
        <v>5</v>
      </c>
      <c r="L42" s="4"/>
      <c r="M42" s="27">
        <f>SUM(K42/S42)</f>
        <v>0.38461538461538464</v>
      </c>
      <c r="N42" s="4"/>
      <c r="O42" s="4">
        <v>0</v>
      </c>
      <c r="P42" s="4"/>
      <c r="Q42" s="27">
        <f>SUM(O42/S42)</f>
        <v>0</v>
      </c>
      <c r="R42" s="4"/>
      <c r="S42" s="4">
        <f>SUM(C42+G42+K42+O42)</f>
        <v>13</v>
      </c>
      <c r="T42" s="4"/>
      <c r="U42" s="4">
        <f>SUM(K42+O42)</f>
        <v>5</v>
      </c>
      <c r="V42" s="4"/>
      <c r="W42" s="27">
        <f>SUM(U42/S42)</f>
        <v>0.38461538461538464</v>
      </c>
      <c r="X42" s="4"/>
      <c r="Y42" s="4"/>
      <c r="Z42" s="4"/>
    </row>
    <row r="43" spans="1:26" ht="12.75">
      <c r="A43" s="3">
        <v>430203</v>
      </c>
      <c r="B43" s="1" t="s">
        <v>43</v>
      </c>
      <c r="C43" s="4">
        <v>131</v>
      </c>
      <c r="D43" s="27"/>
      <c r="E43" s="27">
        <f>SUM(C43/S43)</f>
        <v>0.6093023255813953</v>
      </c>
      <c r="F43" s="4"/>
      <c r="G43" s="4">
        <v>17</v>
      </c>
      <c r="H43" s="4"/>
      <c r="I43" s="27">
        <f>SUM(G43/S43)</f>
        <v>0.07906976744186046</v>
      </c>
      <c r="J43" s="4"/>
      <c r="K43" s="4">
        <v>56</v>
      </c>
      <c r="L43" s="4"/>
      <c r="M43" s="27">
        <f>SUM(K43/S43)</f>
        <v>0.26046511627906976</v>
      </c>
      <c r="N43" s="4"/>
      <c r="O43" s="4">
        <v>11</v>
      </c>
      <c r="P43" s="4"/>
      <c r="Q43" s="27">
        <f>SUM(O43/S43)</f>
        <v>0.05116279069767442</v>
      </c>
      <c r="R43" s="4"/>
      <c r="S43" s="4">
        <f>SUM(C43+G43+K43+O43)</f>
        <v>215</v>
      </c>
      <c r="T43" s="4"/>
      <c r="U43" s="4">
        <f>SUM(K43+O43)</f>
        <v>67</v>
      </c>
      <c r="V43" s="4"/>
      <c r="W43" s="27">
        <f>SUM(U43/S43)</f>
        <v>0.3116279069767442</v>
      </c>
      <c r="X43" s="4"/>
      <c r="Y43" s="4"/>
      <c r="Z43" s="4"/>
    </row>
    <row r="44" spans="1:26" ht="12.75">
      <c r="A44" s="3"/>
      <c r="B44" s="1"/>
      <c r="C44" s="4"/>
      <c r="D44" s="27"/>
      <c r="E44" s="27"/>
      <c r="F44" s="4"/>
      <c r="G44" s="4"/>
      <c r="H44" s="4"/>
      <c r="I44" s="27"/>
      <c r="J44" s="4"/>
      <c r="K44" s="4"/>
      <c r="L44" s="4"/>
      <c r="M44" s="27"/>
      <c r="N44" s="4"/>
      <c r="O44" s="4"/>
      <c r="P44" s="4"/>
      <c r="Q44" s="27"/>
      <c r="R44" s="4"/>
      <c r="S44" s="4"/>
      <c r="T44" s="4"/>
      <c r="U44" s="4"/>
      <c r="V44" s="4"/>
      <c r="W44" s="27"/>
      <c r="X44" s="4"/>
      <c r="Y44" s="4"/>
      <c r="Z44" s="4"/>
    </row>
    <row r="45" spans="1:26" ht="12.75">
      <c r="A45" s="1">
        <v>4604</v>
      </c>
      <c r="B45" s="1" t="s">
        <v>9</v>
      </c>
      <c r="C45" s="4">
        <v>8</v>
      </c>
      <c r="D45" s="27"/>
      <c r="E45" s="27">
        <f>SUM(C45/S45)</f>
        <v>0.8</v>
      </c>
      <c r="F45" s="4"/>
      <c r="G45" s="4">
        <v>0</v>
      </c>
      <c r="H45" s="4"/>
      <c r="I45" s="27">
        <f>SUM(G45/S45)</f>
        <v>0</v>
      </c>
      <c r="J45" s="4"/>
      <c r="K45" s="4">
        <v>2</v>
      </c>
      <c r="L45" s="4"/>
      <c r="M45" s="27">
        <f>SUM(K45/S45)</f>
        <v>0.2</v>
      </c>
      <c r="N45" s="4"/>
      <c r="O45" s="4">
        <v>0</v>
      </c>
      <c r="P45" s="4"/>
      <c r="Q45" s="27">
        <f>SUM(O45/S45)</f>
        <v>0</v>
      </c>
      <c r="R45" s="4"/>
      <c r="S45" s="4">
        <f>SUM(C45+G45+K45+O45)</f>
        <v>10</v>
      </c>
      <c r="T45" s="4"/>
      <c r="U45" s="4">
        <f>SUM(K45+O45)</f>
        <v>2</v>
      </c>
      <c r="V45" s="4"/>
      <c r="W45" s="27">
        <f>SUM(U45/S45)</f>
        <v>0.2</v>
      </c>
      <c r="X45" s="4"/>
      <c r="Y45" s="4"/>
      <c r="Z45" s="4"/>
    </row>
    <row r="46" spans="1:26" ht="12.75">
      <c r="A46" s="3">
        <v>460401</v>
      </c>
      <c r="B46" s="1" t="s">
        <v>10</v>
      </c>
      <c r="C46" s="4">
        <v>8</v>
      </c>
      <c r="D46" s="27"/>
      <c r="E46" s="27">
        <f>SUM(C46/S46)</f>
        <v>0.8</v>
      </c>
      <c r="F46" s="4"/>
      <c r="G46" s="4">
        <v>0</v>
      </c>
      <c r="H46" s="4"/>
      <c r="I46" s="27">
        <f>SUM(G46/S46)</f>
        <v>0</v>
      </c>
      <c r="J46" s="4"/>
      <c r="K46" s="4">
        <v>2</v>
      </c>
      <c r="L46" s="4"/>
      <c r="M46" s="27">
        <f>SUM(K46/S46)</f>
        <v>0.2</v>
      </c>
      <c r="N46" s="4"/>
      <c r="O46" s="4">
        <v>0</v>
      </c>
      <c r="P46" s="4"/>
      <c r="Q46" s="27">
        <f>SUM(O46/S46)</f>
        <v>0</v>
      </c>
      <c r="R46" s="4"/>
      <c r="S46" s="4">
        <f>SUM(C46+G46+K46+O46)</f>
        <v>10</v>
      </c>
      <c r="T46" s="4"/>
      <c r="U46" s="4">
        <f>SUM(K46+O46)</f>
        <v>2</v>
      </c>
      <c r="V46" s="4"/>
      <c r="W46" s="27">
        <f>SUM(U46/S46)</f>
        <v>0.2</v>
      </c>
      <c r="X46" s="4"/>
      <c r="Y46" s="4"/>
      <c r="Z46" s="4"/>
    </row>
    <row r="47" spans="1:26" ht="12.75">
      <c r="A47" s="3"/>
      <c r="B47" s="1"/>
      <c r="C47" s="4"/>
      <c r="D47" s="27"/>
      <c r="E47" s="27"/>
      <c r="F47" s="4"/>
      <c r="G47" s="4"/>
      <c r="H47" s="4"/>
      <c r="I47" s="27"/>
      <c r="J47" s="4"/>
      <c r="K47" s="4"/>
      <c r="L47" s="4"/>
      <c r="M47" s="27"/>
      <c r="N47" s="4"/>
      <c r="O47" s="4"/>
      <c r="P47" s="4"/>
      <c r="Q47" s="27"/>
      <c r="R47" s="4"/>
      <c r="S47" s="4"/>
      <c r="T47" s="4"/>
      <c r="U47" s="4"/>
      <c r="V47" s="4"/>
      <c r="W47" s="27"/>
      <c r="X47" s="4"/>
      <c r="Y47" s="4"/>
      <c r="Z47" s="4"/>
    </row>
    <row r="48" spans="1:26" ht="12.75">
      <c r="A48" s="1">
        <v>5106</v>
      </c>
      <c r="B48" s="1" t="s">
        <v>33</v>
      </c>
      <c r="C48" s="4">
        <v>136</v>
      </c>
      <c r="D48" s="27"/>
      <c r="E48" s="27">
        <f>SUM(C48/S48)</f>
        <v>0.7311827956989247</v>
      </c>
      <c r="F48" s="4"/>
      <c r="G48" s="4">
        <v>7</v>
      </c>
      <c r="H48" s="4"/>
      <c r="I48" s="27">
        <f>SUM(G48/S48)</f>
        <v>0.03763440860215054</v>
      </c>
      <c r="J48" s="4"/>
      <c r="K48" s="4">
        <v>37</v>
      </c>
      <c r="L48" s="4"/>
      <c r="M48" s="27">
        <f>SUM(K48/S48)</f>
        <v>0.1989247311827957</v>
      </c>
      <c r="N48" s="4"/>
      <c r="O48" s="4">
        <v>6</v>
      </c>
      <c r="P48" s="4"/>
      <c r="Q48" s="27">
        <f>SUM(O48/S48)</f>
        <v>0.03225806451612903</v>
      </c>
      <c r="R48" s="4"/>
      <c r="S48" s="4">
        <f>SUM(C48+G48+K48+O48)</f>
        <v>186</v>
      </c>
      <c r="T48" s="4"/>
      <c r="U48" s="4">
        <f>SUM(K48+O48)</f>
        <v>43</v>
      </c>
      <c r="V48" s="4"/>
      <c r="W48" s="27">
        <f>SUM(U48/S48)</f>
        <v>0.23118279569892472</v>
      </c>
      <c r="X48" s="4"/>
      <c r="Y48" s="4"/>
      <c r="Z48" s="4"/>
    </row>
    <row r="49" spans="1:26" ht="12.75">
      <c r="A49" s="3">
        <v>510601</v>
      </c>
      <c r="B49" s="1" t="s">
        <v>31</v>
      </c>
      <c r="C49" s="4">
        <v>21</v>
      </c>
      <c r="D49" s="27"/>
      <c r="E49" s="27">
        <f>SUM(C49/S49)</f>
        <v>0.42</v>
      </c>
      <c r="F49" s="4"/>
      <c r="G49" s="4">
        <v>3</v>
      </c>
      <c r="H49" s="4"/>
      <c r="I49" s="27">
        <f>SUM(G49/S49)</f>
        <v>0.06</v>
      </c>
      <c r="J49" s="4"/>
      <c r="K49" s="4">
        <v>23</v>
      </c>
      <c r="L49" s="4"/>
      <c r="M49" s="27">
        <f>SUM(K49/S49)</f>
        <v>0.46</v>
      </c>
      <c r="N49" s="4"/>
      <c r="O49" s="4">
        <v>3</v>
      </c>
      <c r="P49" s="4"/>
      <c r="Q49" s="27">
        <f>SUM(O49/S49)</f>
        <v>0.06</v>
      </c>
      <c r="R49" s="4"/>
      <c r="S49" s="4">
        <f>SUM(C49+G49+K49+O49)</f>
        <v>50</v>
      </c>
      <c r="T49" s="4"/>
      <c r="U49" s="4">
        <f>SUM(K49+O49)</f>
        <v>26</v>
      </c>
      <c r="V49" s="4"/>
      <c r="W49" s="27">
        <f>SUM(U49/S49)</f>
        <v>0.52</v>
      </c>
      <c r="X49" s="4"/>
      <c r="Y49" s="4"/>
      <c r="Z49" s="4"/>
    </row>
    <row r="50" spans="1:26" ht="12.75">
      <c r="A50" s="3">
        <v>510602</v>
      </c>
      <c r="B50" s="1" t="s">
        <v>32</v>
      </c>
      <c r="C50" s="4">
        <v>115</v>
      </c>
      <c r="D50" s="27"/>
      <c r="E50" s="27">
        <f>SUM(C50/S50)</f>
        <v>0.8455882352941176</v>
      </c>
      <c r="F50" s="4"/>
      <c r="G50" s="4">
        <v>4</v>
      </c>
      <c r="H50" s="4"/>
      <c r="I50" s="27">
        <f>SUM(G50/S50)</f>
        <v>0.029411764705882353</v>
      </c>
      <c r="J50" s="4"/>
      <c r="K50" s="4">
        <v>14</v>
      </c>
      <c r="L50" s="4"/>
      <c r="M50" s="27">
        <f>SUM(K50/S50)</f>
        <v>0.10294117647058823</v>
      </c>
      <c r="N50" s="4"/>
      <c r="O50" s="4">
        <v>3</v>
      </c>
      <c r="P50" s="4"/>
      <c r="Q50" s="27">
        <f>SUM(O50/S50)</f>
        <v>0.022058823529411766</v>
      </c>
      <c r="R50" s="4"/>
      <c r="S50" s="4">
        <f>SUM(C50+G50+K50+O50)</f>
        <v>136</v>
      </c>
      <c r="T50" s="4"/>
      <c r="U50" s="4">
        <f>SUM(K50+O50)</f>
        <v>17</v>
      </c>
      <c r="V50" s="4"/>
      <c r="W50" s="27">
        <f>SUM(U50/S50)</f>
        <v>0.125</v>
      </c>
      <c r="X50" s="4"/>
      <c r="Y50" s="4"/>
      <c r="Z50" s="4"/>
    </row>
    <row r="51" spans="1:26" ht="12.75">
      <c r="A51" s="3"/>
      <c r="B51" s="1"/>
      <c r="C51" s="4"/>
      <c r="D51" s="27"/>
      <c r="E51" s="27"/>
      <c r="F51" s="4"/>
      <c r="G51" s="4"/>
      <c r="H51" s="4"/>
      <c r="I51" s="27"/>
      <c r="J51" s="4"/>
      <c r="K51" s="4"/>
      <c r="L51" s="4"/>
      <c r="M51" s="27"/>
      <c r="N51" s="4"/>
      <c r="O51" s="4"/>
      <c r="P51" s="4"/>
      <c r="Q51" s="27"/>
      <c r="R51" s="4"/>
      <c r="S51" s="4"/>
      <c r="T51" s="4"/>
      <c r="U51" s="4"/>
      <c r="V51" s="4"/>
      <c r="W51" s="27"/>
      <c r="X51" s="4"/>
      <c r="Y51" s="4"/>
      <c r="Z51" s="4"/>
    </row>
    <row r="52" spans="1:26" ht="12.75">
      <c r="A52" s="1">
        <v>5109</v>
      </c>
      <c r="B52" s="1" t="s">
        <v>3</v>
      </c>
      <c r="C52" s="4">
        <v>453</v>
      </c>
      <c r="D52" s="27"/>
      <c r="E52" s="27">
        <f>SUM(C52/S52)</f>
        <v>0.6781437125748503</v>
      </c>
      <c r="F52" s="4"/>
      <c r="G52" s="4">
        <v>31</v>
      </c>
      <c r="H52" s="4"/>
      <c r="I52" s="27">
        <f>SUM(G52/S52)</f>
        <v>0.04640718562874251</v>
      </c>
      <c r="J52" s="4"/>
      <c r="K52" s="4">
        <v>151</v>
      </c>
      <c r="L52" s="4"/>
      <c r="M52" s="27">
        <f>SUM(K52/S52)</f>
        <v>0.22604790419161677</v>
      </c>
      <c r="N52" s="4"/>
      <c r="O52" s="4">
        <v>33</v>
      </c>
      <c r="P52" s="4"/>
      <c r="Q52" s="27">
        <f>SUM(O52/S52)</f>
        <v>0.04940119760479042</v>
      </c>
      <c r="R52" s="4"/>
      <c r="S52" s="4">
        <f>SUM(C52+G52+K52+O52)</f>
        <v>668</v>
      </c>
      <c r="T52" s="4"/>
      <c r="U52" s="4">
        <f>SUM(K52+O52)</f>
        <v>184</v>
      </c>
      <c r="V52" s="4"/>
      <c r="W52" s="27">
        <f>SUM(U52/S52)</f>
        <v>0.2754491017964072</v>
      </c>
      <c r="X52" s="4"/>
      <c r="Y52" s="4"/>
      <c r="Z52" s="4"/>
    </row>
    <row r="53" spans="1:26" ht="12.75">
      <c r="A53" s="3">
        <v>510901</v>
      </c>
      <c r="B53" s="1" t="s">
        <v>16</v>
      </c>
      <c r="C53" s="4">
        <v>12</v>
      </c>
      <c r="D53" s="27"/>
      <c r="E53" s="27">
        <f>SUM(C53/S53)</f>
        <v>0.9230769230769231</v>
      </c>
      <c r="F53" s="4"/>
      <c r="G53" s="4">
        <v>1</v>
      </c>
      <c r="H53" s="4"/>
      <c r="I53" s="27">
        <f>SUM(G53/S53)</f>
        <v>0.07692307692307693</v>
      </c>
      <c r="J53" s="4"/>
      <c r="K53" s="4">
        <v>0</v>
      </c>
      <c r="L53" s="4"/>
      <c r="M53" s="27">
        <f>SUM(K53/S53)</f>
        <v>0</v>
      </c>
      <c r="N53" s="4"/>
      <c r="O53" s="4">
        <v>0</v>
      </c>
      <c r="P53" s="4"/>
      <c r="Q53" s="27">
        <f>SUM(O53/S53)</f>
        <v>0</v>
      </c>
      <c r="R53" s="4"/>
      <c r="S53" s="4">
        <f>SUM(C53+G53+K53+O53)</f>
        <v>13</v>
      </c>
      <c r="T53" s="4"/>
      <c r="U53" s="4">
        <f>SUM(K53+O53)</f>
        <v>0</v>
      </c>
      <c r="V53" s="4"/>
      <c r="W53" s="27">
        <f>SUM(U53/S53)</f>
        <v>0</v>
      </c>
      <c r="X53" s="4"/>
      <c r="Y53" s="4"/>
      <c r="Z53" s="4"/>
    </row>
    <row r="54" spans="1:26" ht="12.75">
      <c r="A54" s="3">
        <v>510904</v>
      </c>
      <c r="B54" s="1" t="s">
        <v>38</v>
      </c>
      <c r="C54" s="4">
        <v>95</v>
      </c>
      <c r="D54" s="27"/>
      <c r="E54" s="27">
        <f>SUM(C54/S54)</f>
        <v>0.5053191489361702</v>
      </c>
      <c r="F54" s="4"/>
      <c r="G54" s="4">
        <v>8</v>
      </c>
      <c r="H54" s="4"/>
      <c r="I54" s="27">
        <f>SUM(G54/S54)</f>
        <v>0.0425531914893617</v>
      </c>
      <c r="J54" s="4"/>
      <c r="K54" s="4">
        <v>68</v>
      </c>
      <c r="L54" s="4"/>
      <c r="M54" s="27">
        <f>SUM(K54/S54)</f>
        <v>0.3617021276595745</v>
      </c>
      <c r="N54" s="4"/>
      <c r="O54" s="4">
        <v>17</v>
      </c>
      <c r="P54" s="4"/>
      <c r="Q54" s="27">
        <f>SUM(O54/S54)</f>
        <v>0.09042553191489362</v>
      </c>
      <c r="R54" s="4"/>
      <c r="S54" s="4">
        <f>SUM(C54+G54+K54+O54)</f>
        <v>188</v>
      </c>
      <c r="T54" s="4"/>
      <c r="U54" s="4">
        <f>SUM(K54+O54)</f>
        <v>85</v>
      </c>
      <c r="V54" s="4"/>
      <c r="W54" s="27">
        <f>SUM(U54/S54)</f>
        <v>0.4521276595744681</v>
      </c>
      <c r="X54" s="4"/>
      <c r="Y54" s="4"/>
      <c r="Z54" s="4"/>
    </row>
    <row r="55" spans="1:26" ht="12.75">
      <c r="A55" s="3">
        <v>510905</v>
      </c>
      <c r="B55" s="1" t="s">
        <v>54</v>
      </c>
      <c r="C55" s="4">
        <v>11</v>
      </c>
      <c r="D55" s="27"/>
      <c r="E55" s="27">
        <f>SUM(C55/S55)</f>
        <v>0.9166666666666666</v>
      </c>
      <c r="F55" s="4"/>
      <c r="G55" s="4">
        <v>0</v>
      </c>
      <c r="H55" s="4"/>
      <c r="I55" s="27">
        <f>SUM(G55/S55)</f>
        <v>0</v>
      </c>
      <c r="J55" s="4"/>
      <c r="K55" s="4">
        <v>1</v>
      </c>
      <c r="L55" s="4"/>
      <c r="M55" s="27">
        <f>SUM(K55/S55)</f>
        <v>0.08333333333333333</v>
      </c>
      <c r="N55" s="4"/>
      <c r="O55" s="4">
        <v>0</v>
      </c>
      <c r="P55" s="4"/>
      <c r="Q55" s="27">
        <f>SUM(O55/S55)</f>
        <v>0</v>
      </c>
      <c r="R55" s="4"/>
      <c r="S55" s="4">
        <f>SUM(C55+G55+K55+O55)</f>
        <v>12</v>
      </c>
      <c r="T55" s="4"/>
      <c r="U55" s="4">
        <f>SUM(K55+O55)</f>
        <v>1</v>
      </c>
      <c r="V55" s="4"/>
      <c r="W55" s="27">
        <f>SUM(U55/S55)</f>
        <v>0.08333333333333333</v>
      </c>
      <c r="X55" s="4"/>
      <c r="Y55" s="4"/>
      <c r="Z55" s="4"/>
    </row>
    <row r="56" spans="1:26" ht="12.75">
      <c r="A56" s="3">
        <v>510908</v>
      </c>
      <c r="B56" s="1" t="s">
        <v>68</v>
      </c>
      <c r="C56" s="4">
        <v>81</v>
      </c>
      <c r="D56" s="27"/>
      <c r="E56" s="27">
        <f>SUM(C56/S56)</f>
        <v>0.7864077669902912</v>
      </c>
      <c r="F56" s="4"/>
      <c r="G56" s="4">
        <v>4</v>
      </c>
      <c r="H56" s="4"/>
      <c r="I56" s="27">
        <f>SUM(G56/S56)</f>
        <v>0.038834951456310676</v>
      </c>
      <c r="J56" s="4"/>
      <c r="K56" s="4">
        <v>13</v>
      </c>
      <c r="L56" s="4"/>
      <c r="M56" s="27">
        <f>SUM(K56/S56)</f>
        <v>0.1262135922330097</v>
      </c>
      <c r="N56" s="4"/>
      <c r="O56" s="4">
        <v>5</v>
      </c>
      <c r="P56" s="4"/>
      <c r="Q56" s="27">
        <f>SUM(O56/S56)</f>
        <v>0.04854368932038835</v>
      </c>
      <c r="R56" s="4"/>
      <c r="S56" s="4">
        <f>SUM(C56+G56+K56+O56)</f>
        <v>103</v>
      </c>
      <c r="T56" s="4"/>
      <c r="U56" s="4">
        <f>SUM(K56+O56)</f>
        <v>18</v>
      </c>
      <c r="V56" s="4"/>
      <c r="W56" s="27">
        <f>SUM(U56/S56)</f>
        <v>0.17475728155339806</v>
      </c>
      <c r="X56" s="4"/>
      <c r="Y56" s="4"/>
      <c r="Z56" s="4"/>
    </row>
    <row r="57" spans="1:26" ht="12.75">
      <c r="A57" s="3">
        <v>510909</v>
      </c>
      <c r="B57" s="1" t="s">
        <v>72</v>
      </c>
      <c r="C57" s="4">
        <v>42</v>
      </c>
      <c r="D57" s="27"/>
      <c r="E57" s="27">
        <f>SUM(C57/S57)</f>
        <v>0.6885245901639344</v>
      </c>
      <c r="F57" s="4"/>
      <c r="G57" s="4">
        <v>4</v>
      </c>
      <c r="H57" s="4"/>
      <c r="I57" s="27">
        <f>SUM(G57/S57)</f>
        <v>0.06557377049180328</v>
      </c>
      <c r="J57" s="4"/>
      <c r="K57" s="4">
        <v>11</v>
      </c>
      <c r="L57" s="4"/>
      <c r="M57" s="27">
        <f>SUM(K57/S57)</f>
        <v>0.18032786885245902</v>
      </c>
      <c r="N57" s="4"/>
      <c r="O57" s="4">
        <v>4</v>
      </c>
      <c r="P57" s="4"/>
      <c r="Q57" s="27">
        <f>SUM(O57/S57)</f>
        <v>0.06557377049180328</v>
      </c>
      <c r="R57" s="4"/>
      <c r="S57" s="4">
        <f>SUM(C57+G57+K57+O57)</f>
        <v>61</v>
      </c>
      <c r="T57" s="4"/>
      <c r="U57" s="4">
        <f>SUM(K57+O57)</f>
        <v>15</v>
      </c>
      <c r="V57" s="4"/>
      <c r="W57" s="27">
        <f>SUM(U57/S57)</f>
        <v>0.2459016393442623</v>
      </c>
      <c r="X57" s="4"/>
      <c r="Y57" s="4"/>
      <c r="Z57" s="4"/>
    </row>
    <row r="58" spans="1:26" ht="12.75">
      <c r="A58" s="3">
        <v>510910</v>
      </c>
      <c r="B58" s="1" t="s">
        <v>34</v>
      </c>
      <c r="C58" s="4">
        <v>51</v>
      </c>
      <c r="D58" s="27"/>
      <c r="E58" s="27">
        <f>SUM(C58/S58)</f>
        <v>0.7846153846153846</v>
      </c>
      <c r="F58" s="4"/>
      <c r="G58" s="4">
        <v>1</v>
      </c>
      <c r="H58" s="4"/>
      <c r="I58" s="27">
        <f>SUM(G58/S58)</f>
        <v>0.015384615384615385</v>
      </c>
      <c r="J58" s="4"/>
      <c r="K58" s="4">
        <v>11</v>
      </c>
      <c r="L58" s="4"/>
      <c r="M58" s="27">
        <f>SUM(K58/S58)</f>
        <v>0.16923076923076924</v>
      </c>
      <c r="N58" s="4"/>
      <c r="O58" s="4">
        <v>2</v>
      </c>
      <c r="P58" s="4"/>
      <c r="Q58" s="27">
        <f>SUM(O58/S58)</f>
        <v>0.03076923076923077</v>
      </c>
      <c r="R58" s="4"/>
      <c r="S58" s="4">
        <f>SUM(C58+G58+K58+O58)</f>
        <v>65</v>
      </c>
      <c r="T58" s="4"/>
      <c r="U58" s="4">
        <f>SUM(K58+O58)</f>
        <v>13</v>
      </c>
      <c r="V58" s="4"/>
      <c r="W58" s="27">
        <f>SUM(U58/S58)</f>
        <v>0.2</v>
      </c>
      <c r="X58" s="4"/>
      <c r="Y58" s="4"/>
      <c r="Z58" s="4"/>
    </row>
    <row r="59" spans="1:26" ht="12.75">
      <c r="A59" s="3">
        <v>510911</v>
      </c>
      <c r="B59" s="1" t="s">
        <v>64</v>
      </c>
      <c r="C59" s="4">
        <v>161</v>
      </c>
      <c r="D59" s="27"/>
      <c r="E59" s="27">
        <f>SUM(C59/S59)</f>
        <v>0.7123893805309734</v>
      </c>
      <c r="F59" s="4"/>
      <c r="G59" s="4">
        <v>13</v>
      </c>
      <c r="H59" s="4"/>
      <c r="I59" s="27">
        <f>SUM(G59/S59)</f>
        <v>0.05752212389380531</v>
      </c>
      <c r="J59" s="4"/>
      <c r="K59" s="4">
        <v>47</v>
      </c>
      <c r="L59" s="4"/>
      <c r="M59" s="27">
        <f>SUM(K59/S59)</f>
        <v>0.2079646017699115</v>
      </c>
      <c r="N59" s="4"/>
      <c r="O59" s="4">
        <v>5</v>
      </c>
      <c r="P59" s="4"/>
      <c r="Q59" s="27">
        <f>SUM(O59/S59)</f>
        <v>0.022123893805309734</v>
      </c>
      <c r="R59" s="4"/>
      <c r="S59" s="4">
        <f>SUM(C59+G59+K59+O59)</f>
        <v>226</v>
      </c>
      <c r="T59" s="4"/>
      <c r="U59" s="4">
        <f>SUM(K59+O59)</f>
        <v>52</v>
      </c>
      <c r="V59" s="4"/>
      <c r="W59" s="27">
        <f>SUM(U59/S59)</f>
        <v>0.23008849557522124</v>
      </c>
      <c r="X59" s="4"/>
      <c r="Y59" s="4"/>
      <c r="Z59" s="4"/>
    </row>
    <row r="60" spans="1:26" ht="12.75">
      <c r="A60" s="3"/>
      <c r="B60" s="1"/>
      <c r="C60" s="4"/>
      <c r="D60" s="27"/>
      <c r="E60" s="27"/>
      <c r="F60" s="4"/>
      <c r="G60" s="4"/>
      <c r="H60" s="4"/>
      <c r="I60" s="27"/>
      <c r="J60" s="4"/>
      <c r="K60" s="4"/>
      <c r="L60" s="4"/>
      <c r="M60" s="27"/>
      <c r="N60" s="4"/>
      <c r="O60" s="4"/>
      <c r="P60" s="4"/>
      <c r="Q60" s="27"/>
      <c r="R60" s="4"/>
      <c r="S60" s="4"/>
      <c r="T60" s="4"/>
      <c r="U60" s="4"/>
      <c r="V60" s="4"/>
      <c r="W60" s="27"/>
      <c r="X60" s="4"/>
      <c r="Y60" s="4"/>
      <c r="Z60" s="4"/>
    </row>
    <row r="61" spans="1:26" ht="12.75">
      <c r="A61" s="1">
        <v>5202</v>
      </c>
      <c r="B61" s="1" t="s">
        <v>12</v>
      </c>
      <c r="C61" s="4">
        <v>142</v>
      </c>
      <c r="D61" s="27"/>
      <c r="E61" s="27">
        <f>SUM(C61/S61)</f>
        <v>0.5612648221343873</v>
      </c>
      <c r="F61" s="4"/>
      <c r="G61" s="4">
        <v>17</v>
      </c>
      <c r="H61" s="4"/>
      <c r="I61" s="27">
        <f>SUM(G61/S61)</f>
        <v>0.06719367588932806</v>
      </c>
      <c r="J61" s="4"/>
      <c r="K61" s="4">
        <v>77</v>
      </c>
      <c r="L61" s="4"/>
      <c r="M61" s="27">
        <f>SUM(K61/S61)</f>
        <v>0.30434782608695654</v>
      </c>
      <c r="N61" s="4"/>
      <c r="O61" s="4">
        <v>17</v>
      </c>
      <c r="P61" s="4"/>
      <c r="Q61" s="27">
        <f>SUM(O61/S61)</f>
        <v>0.06719367588932806</v>
      </c>
      <c r="R61" s="4"/>
      <c r="S61" s="4">
        <f>SUM(C61+G61+K61+O61)</f>
        <v>253</v>
      </c>
      <c r="T61" s="4"/>
      <c r="U61" s="4">
        <f>SUM(K61+O61)</f>
        <v>94</v>
      </c>
      <c r="V61" s="4"/>
      <c r="W61" s="27">
        <f>SUM(U61/S61)</f>
        <v>0.3715415019762846</v>
      </c>
      <c r="X61" s="4"/>
      <c r="Y61" s="4"/>
      <c r="Z61" s="4"/>
    </row>
    <row r="62" spans="1:26" ht="12.75">
      <c r="A62" s="3">
        <v>520201</v>
      </c>
      <c r="B62" s="1" t="s">
        <v>11</v>
      </c>
      <c r="C62" s="4">
        <v>120</v>
      </c>
      <c r="D62" s="27"/>
      <c r="E62" s="27">
        <f>SUM(C62/S62)</f>
        <v>0.5853658536585366</v>
      </c>
      <c r="F62" s="4"/>
      <c r="G62" s="4">
        <v>15</v>
      </c>
      <c r="H62" s="4"/>
      <c r="I62" s="27">
        <f>SUM(G62/S62)</f>
        <v>0.07317073170731707</v>
      </c>
      <c r="J62" s="4"/>
      <c r="K62" s="4">
        <v>58</v>
      </c>
      <c r="L62" s="4"/>
      <c r="M62" s="27">
        <f>SUM(K62/S62)</f>
        <v>0.28292682926829266</v>
      </c>
      <c r="N62" s="4"/>
      <c r="O62" s="4">
        <v>12</v>
      </c>
      <c r="P62" s="4"/>
      <c r="Q62" s="27">
        <f>SUM(O62/S62)</f>
        <v>0.05853658536585366</v>
      </c>
      <c r="R62" s="4"/>
      <c r="S62" s="4">
        <f>SUM(C62+G62+K62+O62)</f>
        <v>205</v>
      </c>
      <c r="T62" s="4"/>
      <c r="U62" s="4">
        <f>SUM(K62+O62)</f>
        <v>70</v>
      </c>
      <c r="V62" s="4"/>
      <c r="W62" s="27">
        <f>SUM(U62/S62)</f>
        <v>0.34146341463414637</v>
      </c>
      <c r="X62" s="4"/>
      <c r="Y62" s="4"/>
      <c r="Z62" s="4"/>
    </row>
    <row r="63" spans="1:26" ht="12.75">
      <c r="A63" s="3">
        <v>520204</v>
      </c>
      <c r="B63" s="1" t="s">
        <v>56</v>
      </c>
      <c r="C63" s="4">
        <v>18</v>
      </c>
      <c r="D63" s="27"/>
      <c r="E63" s="27">
        <f>SUM(C63/S63)</f>
        <v>0.46153846153846156</v>
      </c>
      <c r="F63" s="4"/>
      <c r="G63" s="4">
        <v>2</v>
      </c>
      <c r="H63" s="4"/>
      <c r="I63" s="27">
        <f>SUM(G63/S63)</f>
        <v>0.05128205128205128</v>
      </c>
      <c r="J63" s="4"/>
      <c r="K63" s="4">
        <v>15</v>
      </c>
      <c r="L63" s="4"/>
      <c r="M63" s="27">
        <f>SUM(K63/S63)</f>
        <v>0.38461538461538464</v>
      </c>
      <c r="N63" s="4"/>
      <c r="O63" s="4">
        <v>4</v>
      </c>
      <c r="P63" s="4"/>
      <c r="Q63" s="27">
        <f>SUM(O63/S63)</f>
        <v>0.10256410256410256</v>
      </c>
      <c r="R63" s="4"/>
      <c r="S63" s="4">
        <f>SUM(C63+G63+K63+O63)</f>
        <v>39</v>
      </c>
      <c r="T63" s="4"/>
      <c r="U63" s="4">
        <f>SUM(K63+O63)</f>
        <v>19</v>
      </c>
      <c r="V63" s="4"/>
      <c r="W63" s="27">
        <f>SUM(U63/S63)</f>
        <v>0.48717948717948717</v>
      </c>
      <c r="X63" s="4"/>
      <c r="Y63" s="4"/>
      <c r="Z63" s="4"/>
    </row>
    <row r="64" spans="1:26" ht="12.75">
      <c r="A64" s="3">
        <v>520205</v>
      </c>
      <c r="B64" s="1" t="s">
        <v>57</v>
      </c>
      <c r="C64" s="4">
        <v>4</v>
      </c>
      <c r="D64" s="27"/>
      <c r="E64" s="27">
        <f>SUM(C64/S64)</f>
        <v>0.4444444444444444</v>
      </c>
      <c r="F64" s="4"/>
      <c r="G64" s="4">
        <v>0</v>
      </c>
      <c r="H64" s="4"/>
      <c r="I64" s="27">
        <f>SUM(G64/S64)</f>
        <v>0</v>
      </c>
      <c r="J64" s="4"/>
      <c r="K64" s="4">
        <v>4</v>
      </c>
      <c r="L64" s="4"/>
      <c r="M64" s="27">
        <f>SUM(K64/S64)</f>
        <v>0.4444444444444444</v>
      </c>
      <c r="N64" s="4"/>
      <c r="O64" s="4">
        <v>1</v>
      </c>
      <c r="P64" s="4"/>
      <c r="Q64" s="27">
        <f>SUM(O64/S64)</f>
        <v>0.1111111111111111</v>
      </c>
      <c r="R64" s="4"/>
      <c r="S64" s="4">
        <f>SUM(C64+G64+K64+O64)</f>
        <v>9</v>
      </c>
      <c r="T64" s="4"/>
      <c r="U64" s="4">
        <f>SUM(K64+O64)</f>
        <v>5</v>
      </c>
      <c r="V64" s="4"/>
      <c r="W64" s="27">
        <f>SUM(U64/S64)</f>
        <v>0.5555555555555556</v>
      </c>
      <c r="X64" s="4"/>
      <c r="Y64" s="4"/>
      <c r="Z64" s="4"/>
    </row>
    <row r="65" spans="1:26" ht="12.75">
      <c r="A65" s="3"/>
      <c r="B65" s="1"/>
      <c r="C65" s="4"/>
      <c r="D65" s="27"/>
      <c r="E65" s="27"/>
      <c r="F65" s="4"/>
      <c r="G65" s="4"/>
      <c r="H65" s="4"/>
      <c r="I65" s="27"/>
      <c r="J65" s="4"/>
      <c r="K65" s="4"/>
      <c r="L65" s="4"/>
      <c r="M65" s="27"/>
      <c r="N65" s="4"/>
      <c r="O65" s="4"/>
      <c r="P65" s="4"/>
      <c r="Q65" s="27"/>
      <c r="R65" s="4"/>
      <c r="S65" s="4"/>
      <c r="T65" s="4"/>
      <c r="U65" s="4"/>
      <c r="V65" s="4"/>
      <c r="W65" s="27"/>
      <c r="X65" s="4"/>
      <c r="Y65" s="4"/>
      <c r="Z65" s="4"/>
    </row>
    <row r="66" spans="1:26" ht="12.75">
      <c r="A66" s="1">
        <v>5204</v>
      </c>
      <c r="B66" s="1" t="s">
        <v>13</v>
      </c>
      <c r="C66" s="4">
        <v>268</v>
      </c>
      <c r="D66" s="27"/>
      <c r="E66" s="27">
        <f>SUM(C66/S66)</f>
        <v>0.6568627450980392</v>
      </c>
      <c r="F66" s="4"/>
      <c r="G66" s="4">
        <v>19</v>
      </c>
      <c r="H66" s="4"/>
      <c r="I66" s="27">
        <f>SUM(G66/S66)</f>
        <v>0.04656862745098039</v>
      </c>
      <c r="J66" s="4"/>
      <c r="K66" s="4">
        <v>92</v>
      </c>
      <c r="L66" s="4"/>
      <c r="M66" s="27">
        <f>SUM(K66/S66)</f>
        <v>0.22549019607843138</v>
      </c>
      <c r="N66" s="4"/>
      <c r="O66" s="4">
        <v>29</v>
      </c>
      <c r="P66" s="4"/>
      <c r="Q66" s="27">
        <f>SUM(O66/S66)</f>
        <v>0.07107843137254902</v>
      </c>
      <c r="R66" s="4"/>
      <c r="S66" s="4">
        <f>SUM(C66+G66+K66+O66)</f>
        <v>408</v>
      </c>
      <c r="T66" s="4"/>
      <c r="U66" s="4">
        <f>SUM(K66+O66)</f>
        <v>121</v>
      </c>
      <c r="V66" s="4"/>
      <c r="W66" s="27">
        <f>SUM(U66/S66)</f>
        <v>0.2965686274509804</v>
      </c>
      <c r="X66" s="4"/>
      <c r="Y66" s="4"/>
      <c r="Z66" s="4"/>
    </row>
    <row r="67" spans="1:26" ht="12.75">
      <c r="A67" s="3">
        <v>520401</v>
      </c>
      <c r="B67" s="1" t="s">
        <v>1</v>
      </c>
      <c r="C67" s="4">
        <v>146</v>
      </c>
      <c r="D67" s="27"/>
      <c r="E67" s="27">
        <f>SUM(C67/S67)</f>
        <v>0.6790697674418604</v>
      </c>
      <c r="F67" s="4"/>
      <c r="G67" s="4">
        <v>10</v>
      </c>
      <c r="H67" s="4"/>
      <c r="I67" s="27">
        <f>SUM(G67/S67)</f>
        <v>0.046511627906976744</v>
      </c>
      <c r="J67" s="4"/>
      <c r="K67" s="4">
        <v>43</v>
      </c>
      <c r="L67" s="4"/>
      <c r="M67" s="27">
        <f>SUM(K67/S67)</f>
        <v>0.2</v>
      </c>
      <c r="N67" s="4"/>
      <c r="O67" s="4">
        <v>16</v>
      </c>
      <c r="P67" s="4"/>
      <c r="Q67" s="27">
        <f>SUM(O67/S67)</f>
        <v>0.07441860465116279</v>
      </c>
      <c r="R67" s="4"/>
      <c r="S67" s="4">
        <f>SUM(C67+G67+K67+O67)</f>
        <v>215</v>
      </c>
      <c r="T67" s="4"/>
      <c r="U67" s="4">
        <f>SUM(K67+O67)</f>
        <v>59</v>
      </c>
      <c r="V67" s="4"/>
      <c r="W67" s="27">
        <f>SUM(U67/S67)</f>
        <v>0.2744186046511628</v>
      </c>
      <c r="X67" s="4"/>
      <c r="Y67" s="4"/>
      <c r="Z67" s="4"/>
    </row>
    <row r="68" spans="1:26" ht="12.75">
      <c r="A68" s="3">
        <v>520402</v>
      </c>
      <c r="B68" s="1" t="s">
        <v>40</v>
      </c>
      <c r="C68" s="4">
        <v>37</v>
      </c>
      <c r="D68" s="27"/>
      <c r="E68" s="27">
        <f>SUM(C68/S68)</f>
        <v>0.7115384615384616</v>
      </c>
      <c r="F68" s="4"/>
      <c r="G68" s="4">
        <v>4</v>
      </c>
      <c r="H68" s="4"/>
      <c r="I68" s="27">
        <f>SUM(G68/S68)</f>
        <v>0.07692307692307693</v>
      </c>
      <c r="J68" s="4"/>
      <c r="K68" s="4">
        <v>6</v>
      </c>
      <c r="L68" s="4"/>
      <c r="M68" s="27">
        <f>SUM(K68/S68)</f>
        <v>0.11538461538461539</v>
      </c>
      <c r="N68" s="4"/>
      <c r="O68" s="4">
        <v>5</v>
      </c>
      <c r="P68" s="4"/>
      <c r="Q68" s="27">
        <f>SUM(O68/S68)</f>
        <v>0.09615384615384616</v>
      </c>
      <c r="R68" s="4"/>
      <c r="S68" s="4">
        <f>SUM(C68+G68+K68+O68)</f>
        <v>52</v>
      </c>
      <c r="T68" s="4"/>
      <c r="U68" s="4">
        <f>SUM(K68+O68)</f>
        <v>11</v>
      </c>
      <c r="V68" s="4"/>
      <c r="W68" s="27">
        <f>SUM(U68/S68)</f>
        <v>0.21153846153846154</v>
      </c>
      <c r="X68" s="4"/>
      <c r="Y68" s="4"/>
      <c r="Z68" s="4"/>
    </row>
    <row r="69" spans="1:26" ht="12.75">
      <c r="A69" s="3">
        <v>520407</v>
      </c>
      <c r="B69" s="1" t="s">
        <v>50</v>
      </c>
      <c r="C69" s="4">
        <v>59</v>
      </c>
      <c r="D69" s="27"/>
      <c r="E69" s="27">
        <f>SUM(C69/S69)</f>
        <v>0.5619047619047619</v>
      </c>
      <c r="F69" s="4"/>
      <c r="G69" s="4">
        <v>2</v>
      </c>
      <c r="H69" s="4"/>
      <c r="I69" s="27">
        <f>SUM(G69/S69)</f>
        <v>0.01904761904761905</v>
      </c>
      <c r="J69" s="4"/>
      <c r="K69" s="4">
        <v>37</v>
      </c>
      <c r="L69" s="4"/>
      <c r="M69" s="27">
        <f>SUM(K69/S69)</f>
        <v>0.3523809523809524</v>
      </c>
      <c r="N69" s="4"/>
      <c r="O69" s="4">
        <v>7</v>
      </c>
      <c r="P69" s="4"/>
      <c r="Q69" s="27">
        <f>SUM(O69/S69)</f>
        <v>0.06666666666666667</v>
      </c>
      <c r="R69" s="4"/>
      <c r="S69" s="4">
        <f>SUM(C69+G69+K69+O69)</f>
        <v>105</v>
      </c>
      <c r="T69" s="4"/>
      <c r="U69" s="4">
        <f>SUM(K69+O69)</f>
        <v>44</v>
      </c>
      <c r="V69" s="4"/>
      <c r="W69" s="27">
        <f>SUM(U69/S69)</f>
        <v>0.41904761904761906</v>
      </c>
      <c r="X69" s="4"/>
      <c r="Y69" s="4"/>
      <c r="Z69" s="4"/>
    </row>
    <row r="70" spans="1:26" ht="12.75">
      <c r="A70" s="3">
        <v>520408</v>
      </c>
      <c r="B70" s="1" t="s">
        <v>47</v>
      </c>
      <c r="C70" s="4">
        <v>26</v>
      </c>
      <c r="D70" s="27"/>
      <c r="E70" s="27">
        <f>SUM(C70/S70)</f>
        <v>0.7222222222222222</v>
      </c>
      <c r="F70" s="4"/>
      <c r="G70" s="4">
        <v>3</v>
      </c>
      <c r="H70" s="4"/>
      <c r="I70" s="27">
        <f>SUM(G70/S70)</f>
        <v>0.08333333333333333</v>
      </c>
      <c r="J70" s="4"/>
      <c r="K70" s="4">
        <v>6</v>
      </c>
      <c r="L70" s="4"/>
      <c r="M70" s="27">
        <f>SUM(K70/S70)</f>
        <v>0.16666666666666666</v>
      </c>
      <c r="N70" s="4"/>
      <c r="O70" s="4">
        <v>1</v>
      </c>
      <c r="P70" s="4"/>
      <c r="Q70" s="27">
        <f>SUM(O70/S70)</f>
        <v>0.027777777777777776</v>
      </c>
      <c r="R70" s="4"/>
      <c r="S70" s="4">
        <f>SUM(C70+G70+K70+O70)</f>
        <v>36</v>
      </c>
      <c r="T70" s="4"/>
      <c r="U70" s="4">
        <f>SUM(K70+O70)</f>
        <v>7</v>
      </c>
      <c r="V70" s="4"/>
      <c r="W70" s="27">
        <f>SUM(U70/S70)</f>
        <v>0.19444444444444445</v>
      </c>
      <c r="X70" s="4"/>
      <c r="Y70" s="4"/>
      <c r="Z70" s="4"/>
    </row>
    <row r="71" spans="1:26" ht="12.75">
      <c r="A71" s="3"/>
      <c r="B71" s="1"/>
      <c r="C71" s="4"/>
      <c r="D71" s="27"/>
      <c r="E71" s="27"/>
      <c r="F71" s="4"/>
      <c r="G71" s="4"/>
      <c r="H71" s="4"/>
      <c r="I71" s="27"/>
      <c r="J71" s="4"/>
      <c r="K71" s="4"/>
      <c r="L71" s="4"/>
      <c r="M71" s="27"/>
      <c r="N71" s="4"/>
      <c r="O71" s="4"/>
      <c r="P71" s="4"/>
      <c r="Q71" s="27"/>
      <c r="R71" s="4"/>
      <c r="S71" s="4"/>
      <c r="T71" s="4"/>
      <c r="U71" s="4"/>
      <c r="V71" s="4"/>
      <c r="W71" s="27"/>
      <c r="X71" s="4"/>
      <c r="Y71" s="4"/>
      <c r="Z71" s="4"/>
    </row>
    <row r="72" spans="1:26" ht="12.75">
      <c r="A72" s="1">
        <v>5220</v>
      </c>
      <c r="B72" s="1" t="s">
        <v>23</v>
      </c>
      <c r="C72" s="4">
        <v>11</v>
      </c>
      <c r="D72" s="27"/>
      <c r="E72" s="27">
        <f>SUM(C72/S72)</f>
        <v>0.6875</v>
      </c>
      <c r="F72" s="4"/>
      <c r="G72" s="4">
        <v>1</v>
      </c>
      <c r="H72" s="4"/>
      <c r="I72" s="27">
        <f>SUM(G72/S72)</f>
        <v>0.0625</v>
      </c>
      <c r="J72" s="4"/>
      <c r="K72" s="4">
        <v>2</v>
      </c>
      <c r="L72" s="4"/>
      <c r="M72" s="27">
        <f>SUM(K72/S72)</f>
        <v>0.125</v>
      </c>
      <c r="N72" s="4"/>
      <c r="O72" s="4">
        <v>2</v>
      </c>
      <c r="P72" s="4"/>
      <c r="Q72" s="27">
        <f>SUM(O72/S72)</f>
        <v>0.125</v>
      </c>
      <c r="R72" s="4"/>
      <c r="S72" s="4">
        <f>SUM(C72+G72+K72+O72)</f>
        <v>16</v>
      </c>
      <c r="T72" s="4"/>
      <c r="U72" s="4">
        <f>SUM(K72+O72)</f>
        <v>4</v>
      </c>
      <c r="V72" s="4"/>
      <c r="W72" s="27">
        <f>SUM(U72/S72)</f>
        <v>0.25</v>
      </c>
      <c r="X72" s="4"/>
      <c r="Y72" s="4"/>
      <c r="Z72" s="4"/>
    </row>
    <row r="73" spans="1:26" ht="12.75">
      <c r="A73" s="3">
        <v>522001</v>
      </c>
      <c r="B73" s="1" t="s">
        <v>22</v>
      </c>
      <c r="C73" s="34">
        <v>11</v>
      </c>
      <c r="D73" s="35"/>
      <c r="E73" s="35">
        <f>SUM(C73/S73)</f>
        <v>0.6875</v>
      </c>
      <c r="F73" s="34"/>
      <c r="G73" s="34">
        <v>1</v>
      </c>
      <c r="H73" s="34"/>
      <c r="I73" s="35">
        <f>SUM(G73/S73)</f>
        <v>0.0625</v>
      </c>
      <c r="J73" s="34"/>
      <c r="K73" s="34">
        <v>2</v>
      </c>
      <c r="L73" s="34"/>
      <c r="M73" s="35">
        <f>SUM(K73/S73)</f>
        <v>0.125</v>
      </c>
      <c r="N73" s="34"/>
      <c r="O73" s="34">
        <v>2</v>
      </c>
      <c r="P73" s="34"/>
      <c r="Q73" s="35">
        <f>SUM(O73/S73)</f>
        <v>0.125</v>
      </c>
      <c r="R73" s="34"/>
      <c r="S73" s="34">
        <f>SUM(C73+G73+K73+O73)</f>
        <v>16</v>
      </c>
      <c r="T73" s="34"/>
      <c r="U73" s="34">
        <f>SUM(K73+O73)</f>
        <v>4</v>
      </c>
      <c r="V73" s="34"/>
      <c r="W73" s="35">
        <f>SUM(U73/S73)</f>
        <v>0.25</v>
      </c>
      <c r="X73" s="4"/>
      <c r="Y73" s="4"/>
      <c r="Z73" s="4"/>
    </row>
    <row r="74" spans="3:26" ht="12.7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1"/>
      <c r="B75" s="28" t="s">
        <v>6</v>
      </c>
      <c r="C75" s="4">
        <v>819</v>
      </c>
      <c r="D75" s="27"/>
      <c r="E75" s="27">
        <f>SUM(C75/S75)</f>
        <v>0.7084775086505191</v>
      </c>
      <c r="F75" s="4"/>
      <c r="G75" s="4">
        <v>63</v>
      </c>
      <c r="H75" s="4"/>
      <c r="I75" s="27">
        <f>SUM(G75/S75)</f>
        <v>0.054498269896193774</v>
      </c>
      <c r="J75" s="4"/>
      <c r="K75" s="4">
        <v>210</v>
      </c>
      <c r="L75" s="4"/>
      <c r="M75" s="27">
        <f>SUM(K75/S75)</f>
        <v>0.18166089965397925</v>
      </c>
      <c r="N75" s="4"/>
      <c r="O75" s="4">
        <v>64</v>
      </c>
      <c r="P75" s="4"/>
      <c r="Q75" s="27">
        <f>SUM(O75/S75)</f>
        <v>0.05536332179930796</v>
      </c>
      <c r="R75" s="4"/>
      <c r="S75" s="4">
        <f>SUM(C75+G75+K75+O75)</f>
        <v>1156</v>
      </c>
      <c r="T75" s="4"/>
      <c r="U75" s="4">
        <f>SUM(K75+O75)</f>
        <v>274</v>
      </c>
      <c r="V75" s="4"/>
      <c r="W75" s="27">
        <f>SUM(U75/S75)</f>
        <v>0.2370242214532872</v>
      </c>
      <c r="X75" s="4"/>
      <c r="Y75" s="4"/>
      <c r="Z75" s="5"/>
    </row>
    <row r="76" spans="1:26" ht="12.75">
      <c r="A76" s="1"/>
      <c r="B76" s="28" t="s">
        <v>2</v>
      </c>
      <c r="C76" s="4">
        <v>213</v>
      </c>
      <c r="D76" s="27"/>
      <c r="E76" s="27">
        <f>SUM(C76/S76)</f>
        <v>0.6264705882352941</v>
      </c>
      <c r="F76" s="4"/>
      <c r="G76" s="4">
        <v>22</v>
      </c>
      <c r="H76" s="4"/>
      <c r="I76" s="27">
        <f>SUM(G76/S76)</f>
        <v>0.06470588235294118</v>
      </c>
      <c r="J76" s="4"/>
      <c r="K76" s="4">
        <v>86</v>
      </c>
      <c r="L76" s="4"/>
      <c r="M76" s="27">
        <f>SUM(K76/S76)</f>
        <v>0.2529411764705882</v>
      </c>
      <c r="N76" s="4"/>
      <c r="O76" s="4">
        <v>19</v>
      </c>
      <c r="P76" s="4"/>
      <c r="Q76" s="27">
        <f>SUM(O76/S76)</f>
        <v>0.05588235294117647</v>
      </c>
      <c r="R76" s="4"/>
      <c r="S76" s="4">
        <f>SUM(C76+G76+K76+O76)</f>
        <v>340</v>
      </c>
      <c r="T76" s="4"/>
      <c r="U76" s="4">
        <f>SUM(K76+O76)</f>
        <v>105</v>
      </c>
      <c r="V76" s="4"/>
      <c r="W76" s="27">
        <f>SUM(U76/S76)</f>
        <v>0.3088235294117647</v>
      </c>
      <c r="X76" s="4"/>
      <c r="Y76" s="4"/>
      <c r="Z76" s="4"/>
    </row>
    <row r="77" spans="1:26" ht="12.75">
      <c r="A77" s="1"/>
      <c r="B77" s="28" t="s">
        <v>8</v>
      </c>
      <c r="C77" s="4">
        <v>388</v>
      </c>
      <c r="D77" s="27"/>
      <c r="E77" s="27">
        <f>SUM(C77/S77)</f>
        <v>0.5511363636363636</v>
      </c>
      <c r="F77" s="4"/>
      <c r="G77" s="4">
        <v>37</v>
      </c>
      <c r="H77" s="4"/>
      <c r="I77" s="27">
        <f>SUM(G77/S77)</f>
        <v>0.052556818181818184</v>
      </c>
      <c r="J77" s="4"/>
      <c r="K77" s="4">
        <v>225</v>
      </c>
      <c r="L77" s="4"/>
      <c r="M77" s="27">
        <f>SUM(K77/S77)</f>
        <v>0.3196022727272727</v>
      </c>
      <c r="N77" s="4"/>
      <c r="O77" s="4">
        <v>54</v>
      </c>
      <c r="P77" s="4"/>
      <c r="Q77" s="27">
        <f>SUM(O77/S77)</f>
        <v>0.07670454545454546</v>
      </c>
      <c r="R77" s="4"/>
      <c r="S77" s="4">
        <f>SUM(C77+G77+K77+O77)</f>
        <v>704</v>
      </c>
      <c r="T77" s="4"/>
      <c r="U77" s="4">
        <f>SUM(K77+O77)</f>
        <v>279</v>
      </c>
      <c r="V77" s="4"/>
      <c r="W77" s="27">
        <f>SUM(U77/S77)</f>
        <v>0.3963068181818182</v>
      </c>
      <c r="X77" s="4"/>
      <c r="Y77" s="4"/>
      <c r="Z77" s="4"/>
    </row>
    <row r="78" spans="1:26" ht="12.75">
      <c r="A78" s="1"/>
      <c r="B78" s="31"/>
      <c r="C78" s="4"/>
      <c r="D78" s="27"/>
      <c r="E78" s="27"/>
      <c r="F78" s="4"/>
      <c r="G78" s="4"/>
      <c r="H78" s="4"/>
      <c r="I78" s="27"/>
      <c r="J78" s="4"/>
      <c r="K78" s="4"/>
      <c r="L78" s="4"/>
      <c r="M78" s="27"/>
      <c r="N78" s="4"/>
      <c r="O78" s="4"/>
      <c r="P78" s="4"/>
      <c r="Q78" s="27"/>
      <c r="R78" s="4"/>
      <c r="S78" s="4"/>
      <c r="T78" s="4"/>
      <c r="U78" s="4"/>
      <c r="V78" s="4"/>
      <c r="W78" s="27"/>
      <c r="X78" s="4"/>
      <c r="Y78" s="4"/>
      <c r="Z78" s="4"/>
    </row>
    <row r="79" spans="1:26" ht="12.75">
      <c r="A79" s="1"/>
      <c r="B79" s="29" t="s">
        <v>67</v>
      </c>
      <c r="C79" s="4">
        <v>1420</v>
      </c>
      <c r="D79" s="27"/>
      <c r="E79" s="27">
        <f>SUM(C79/S79)</f>
        <v>0.6454545454545455</v>
      </c>
      <c r="F79" s="4"/>
      <c r="G79" s="4">
        <v>122</v>
      </c>
      <c r="H79" s="4"/>
      <c r="I79" s="27">
        <f>SUM(G79/S79)</f>
        <v>0.05545454545454546</v>
      </c>
      <c r="J79" s="4"/>
      <c r="K79" s="4">
        <v>521</v>
      </c>
      <c r="L79" s="4"/>
      <c r="M79" s="27">
        <f>SUM(K79/S79)</f>
        <v>0.23681818181818182</v>
      </c>
      <c r="N79" s="4"/>
      <c r="O79" s="4">
        <v>137</v>
      </c>
      <c r="P79" s="4"/>
      <c r="Q79" s="27">
        <f>SUM(O79/S79)</f>
        <v>0.06227272727272727</v>
      </c>
      <c r="R79" s="4"/>
      <c r="S79" s="4">
        <f>SUM(C79+G79+K79+O79)</f>
        <v>2200</v>
      </c>
      <c r="T79" s="4"/>
      <c r="U79" s="4">
        <f>SUM(K79+O79)</f>
        <v>658</v>
      </c>
      <c r="V79" s="4"/>
      <c r="W79" s="27">
        <f>SUM(U79/S79)</f>
        <v>0.2990909090909091</v>
      </c>
      <c r="X79" s="4"/>
      <c r="Y79" s="4"/>
      <c r="Z79" s="4"/>
    </row>
    <row r="80" spans="1:26" ht="12.75">
      <c r="A80" s="1"/>
      <c r="B80" s="3"/>
      <c r="Z80" s="4"/>
    </row>
    <row r="81" ht="12.75">
      <c r="A81" s="32" t="s">
        <v>71</v>
      </c>
    </row>
    <row r="82" ht="12.75">
      <c r="A82" s="33"/>
    </row>
    <row r="83" ht="12.75">
      <c r="A83" s="33" t="s">
        <v>0</v>
      </c>
    </row>
    <row r="84" spans="1:2" ht="12.75">
      <c r="A84" s="1"/>
      <c r="B84" s="3"/>
    </row>
    <row r="85" spans="1:2" ht="12.75">
      <c r="A85" s="1"/>
      <c r="B85" s="3"/>
    </row>
    <row r="86" spans="1:2" ht="12.75">
      <c r="A86" s="1"/>
      <c r="B86" s="3"/>
    </row>
    <row r="87" spans="1:2" ht="12.75">
      <c r="A87" s="1"/>
      <c r="B87" s="3"/>
    </row>
    <row r="88" spans="1:2" ht="12.75">
      <c r="A88" s="1"/>
      <c r="B88" s="3"/>
    </row>
    <row r="89" spans="1:2" ht="12.75">
      <c r="A89" s="1"/>
      <c r="B89" s="3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