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30" yWindow="0" windowWidth="28860" windowHeight="7170"/>
  </bookViews>
  <sheets>
    <sheet name="Wood Overview" sheetId="1" r:id="rId1"/>
  </sheets>
  <definedNames>
    <definedName name="_AMO_UniqueIdentifier" hidden="1">"'af7f4adb-a1f7-413a-8697-33c7449e99ce'"</definedName>
    <definedName name="_xlnm.Print_Area" localSheetId="0">'Wood Overview'!$A$4:$FM$41</definedName>
    <definedName name="_xlnm.Print_Titles" localSheetId="0">'Wood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C14" i="1"/>
  <c r="EB14" i="1"/>
  <c r="FL14" i="1" l="1"/>
  <c r="EZ14" i="1"/>
  <c r="EZ16" i="1"/>
  <c r="FL16" i="1"/>
  <c r="EO16" i="1"/>
  <c r="EO15" i="1"/>
  <c r="FL15" i="1"/>
  <c r="EZ15" i="1"/>
  <c r="EN13" i="1"/>
  <c r="EO13" i="1" s="1"/>
  <c r="FH13" i="1"/>
  <c r="FI13" i="1" s="1"/>
  <c r="EV13" i="1"/>
  <c r="EW13" i="1" s="1"/>
  <c r="EO12" i="1"/>
  <c r="FL12" i="1"/>
  <c r="EZ12" i="1"/>
  <c r="EO11" i="1"/>
  <c r="FL11" i="1"/>
  <c r="EZ11" i="1"/>
  <c r="EZ13" i="1" l="1"/>
  <c r="FL13" i="1"/>
  <c r="DP32" i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DX11" i="1"/>
  <c r="EB11" i="1" s="1"/>
  <c r="EC11" i="1" l="1"/>
  <c r="EC16" i="1"/>
  <c r="DQ14" i="1"/>
  <c r="EB13" i="1"/>
  <c r="EC13" i="1" l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3" i="1"/>
  <c r="DQ15" i="1"/>
  <c r="DQ16" i="1"/>
  <c r="DP31" i="1"/>
  <c r="DQ12" i="1"/>
  <c r="DE14" i="1"/>
  <c r="DQ11" i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1" i="1"/>
  <c r="DE13" i="1" l="1"/>
  <c r="CF32" i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R15" i="1"/>
  <c r="CS15" i="1" s="1"/>
  <c r="CN13" i="1"/>
  <c r="CR12" i="1"/>
  <c r="CR11" i="1"/>
  <c r="BT32" i="1"/>
  <c r="BT14" i="1"/>
  <c r="CF34" i="1"/>
  <c r="CF33" i="1"/>
  <c r="CB31" i="1"/>
  <c r="CF30" i="1"/>
  <c r="CB29" i="1"/>
  <c r="CF29" i="1" s="1"/>
  <c r="CF16" i="1"/>
  <c r="CF15" i="1"/>
  <c r="CG15" i="1" s="1"/>
  <c r="CB13" i="1"/>
  <c r="CF12" i="1"/>
  <c r="CB11" i="1"/>
  <c r="CF11" i="1" s="1"/>
  <c r="CG16" i="1" l="1"/>
  <c r="BU14" i="1"/>
  <c r="CS11" i="1"/>
  <c r="CS12" i="1"/>
  <c r="CR13" i="1"/>
  <c r="CS13" i="1" s="1"/>
  <c r="CS16" i="1"/>
  <c r="CG11" i="1"/>
  <c r="CF31" i="1"/>
  <c r="CF13" i="1"/>
  <c r="CG12" i="1"/>
  <c r="BP11" i="1"/>
  <c r="CG13" i="1" l="1"/>
  <c r="BH32" i="1"/>
  <c r="BH14" i="1"/>
  <c r="BH34" i="1"/>
  <c r="BH33" i="1"/>
  <c r="BD31" i="1"/>
  <c r="BH30" i="1"/>
  <c r="BD29" i="1"/>
  <c r="BH16" i="1"/>
  <c r="BH15" i="1"/>
  <c r="BD13" i="1"/>
  <c r="BH12" i="1"/>
  <c r="BD11" i="1"/>
  <c r="BH13" i="1" l="1"/>
  <c r="BI16" i="1"/>
  <c r="BI12" i="1"/>
  <c r="BI15" i="1"/>
  <c r="BH29" i="1"/>
  <c r="BH31" i="1"/>
  <c r="BH11" i="1"/>
  <c r="BI14" i="1"/>
  <c r="BT34" i="1"/>
  <c r="BT33" i="1"/>
  <c r="BP31" i="1"/>
  <c r="BT30" i="1"/>
  <c r="BP29" i="1"/>
  <c r="BI11" i="1" l="1"/>
  <c r="BI13" i="1"/>
  <c r="BT31" i="1"/>
  <c r="BT29" i="1"/>
  <c r="AV32" i="1"/>
  <c r="AV14" i="1"/>
  <c r="AV34" i="1"/>
  <c r="AV33" i="1"/>
  <c r="AR31" i="1"/>
  <c r="AV31" i="1" s="1"/>
  <c r="AV30" i="1"/>
  <c r="AR29" i="1"/>
  <c r="AV29" i="1" s="1"/>
  <c r="AV16" i="1"/>
  <c r="AV15" i="1"/>
  <c r="AR13" i="1"/>
  <c r="AV13" i="1" s="1"/>
  <c r="AV12" i="1"/>
  <c r="AR11" i="1"/>
  <c r="AJ32" i="1"/>
  <c r="AJ14" i="1"/>
  <c r="AJ33" i="1"/>
  <c r="X33" i="1"/>
  <c r="L33" i="1"/>
  <c r="AW12" i="1" l="1"/>
  <c r="AW16" i="1"/>
  <c r="AW15" i="1"/>
  <c r="AK14" i="1"/>
  <c r="AV11" i="1"/>
  <c r="AW11" i="1" s="1"/>
  <c r="AW14" i="1"/>
  <c r="AW13" i="1"/>
  <c r="AJ34" i="1" l="1"/>
  <c r="AF31" i="1"/>
  <c r="AJ31" i="1" s="1"/>
  <c r="AJ30" i="1"/>
  <c r="AF29" i="1"/>
  <c r="AJ29" i="1" s="1"/>
  <c r="BT16" i="1"/>
  <c r="BT15" i="1"/>
  <c r="BP13" i="1"/>
  <c r="BT12" i="1"/>
  <c r="BT13" i="1" l="1"/>
  <c r="BT11" i="1"/>
  <c r="BU12" i="1"/>
  <c r="BU16" i="1"/>
  <c r="BU15" i="1"/>
  <c r="AJ16" i="1"/>
  <c r="AK16" i="1" s="1"/>
  <c r="AJ15" i="1"/>
  <c r="AK15" i="1" s="1"/>
  <c r="AJ12" i="1"/>
  <c r="AK12" i="1" s="1"/>
  <c r="X34" i="1"/>
  <c r="X32" i="1"/>
  <c r="X30" i="1"/>
  <c r="X16" i="1"/>
  <c r="X15" i="1"/>
  <c r="Y15" i="1" s="1"/>
  <c r="X14" i="1"/>
  <c r="X12" i="1"/>
  <c r="Y12" i="1" s="1"/>
  <c r="L34" i="1"/>
  <c r="L32" i="1"/>
  <c r="L30" i="1"/>
  <c r="L16" i="1"/>
  <c r="L15" i="1"/>
  <c r="M15" i="1" s="1"/>
  <c r="L14" i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Y16" i="1"/>
  <c r="BU11" i="1"/>
  <c r="Y14" i="1"/>
  <c r="M14" i="1"/>
  <c r="BU13" i="1"/>
  <c r="AF11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<sst xmlns="http://schemas.openxmlformats.org/spreadsheetml/2006/main" count="890" uniqueCount="57">
  <si>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</si>
  <si>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</si>
  <si>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</si>
  <si>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</si>
  <si>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</si>
  <si>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</si>
  <si>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</si>
  <si>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</si>
  <si>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</si>
  <si>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</si>
  <si>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</si>
  <si>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</si>
  <si>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</si>
  <si>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</si>
  <si>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</si>
  <si>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</si>
  <si>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</si>
  <si>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</si>
  <si>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</si>
  <si>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</si>
  <si>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</si>
  <si>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</si>
  <si>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</si>
  <si>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John Wood Community College</t>
  </si>
  <si>
    <t>John Wood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</si>
  <si>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</si>
  <si>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</si>
  <si>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</si>
  <si>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</si>
  <si>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</si>
  <si>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</si>
  <si>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</si>
  <si>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</si>
  <si>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</si>
  <si>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</si>
  <si>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</si>
  <si>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</si>
  <si>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</si>
  <si>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</si>
  <si>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</si>
  <si>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</si>
  <si>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Wood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</si>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</sst>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3" fontId="0" fillId="0" borderId="0" xfId="0" quotePrefix="1" applyNumberFormat="1" applyFont="1" applyFill="1" applyBorder="1" applyAlignment="1">
      <alignment horizontal="right"/>
    </xf>
    <xf numFmtId="0" fontId="0" fillId="0" borderId="0" xfId="0" applyFont="1" applyBorder="1"/>
    <xf numFmtId="3" fontId="0" fillId="0" borderId="0" xfId="0" applyNumberFormat="1" applyFont="1" applyFill="1" applyBorder="1"/>
    <xf numFmtId="3" fontId="0" fillId="0" borderId="0" xfId="0" applyNumberFormat="1" applyFont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7" fillId="0" borderId="0" xfId="0" applyFont="1" applyBorder="1" applyAlignment="1"/>
    <xf numFmtId="0" fontId="0" fillId="0" borderId="0" xfId="0" applyFont="1" applyBorder="1" applyAlignment="1"/>
    <xf numFmtId="3" fontId="8" fillId="0" borderId="0" xfId="0" quotePrefix="1" applyNumberFormat="1" applyFont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30" customWidth="1"/>
    <col min="13" max="13" width="8.7109375" style="30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30" customWidth="1"/>
    <col min="25" max="25" width="8.7109375" style="30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30" customWidth="1"/>
    <col min="37" max="37" width="8.7109375" style="30" customWidth="1"/>
    <col min="38" max="38" width="9.140625" style="8" customWidth="1"/>
    <col min="39" max="39" width="2.7109375" style="8" customWidth="1"/>
    <col min="40" max="40" width="9.140625" style="8" customWidth="1"/>
    <col min="41" max="41" width="2.7109375" style="8" customWidth="1"/>
    <col min="42" max="42" width="9.140625" style="8" customWidth="1"/>
    <col min="43" max="43" width="2.7109375" style="8" customWidth="1"/>
    <col min="44" max="44" width="9.140625" style="8" customWidth="1"/>
    <col min="45" max="45" width="2.7109375" style="8" customWidth="1"/>
    <col min="46" max="46" width="9.140625" style="8" customWidth="1"/>
    <col min="47" max="47" width="2.7109375" style="8" customWidth="1"/>
    <col min="48" max="48" width="16.7109375" style="30" customWidth="1"/>
    <col min="49" max="49" width="8.7109375" style="30" customWidth="1"/>
    <col min="50" max="50" width="9.140625" style="8" customWidth="1"/>
    <col min="51" max="51" width="2.7109375" style="8" customWidth="1"/>
    <col min="52" max="52" width="9.140625" style="8" customWidth="1"/>
    <col min="53" max="53" width="2.7109375" style="8" customWidth="1"/>
    <col min="54" max="54" width="9.140625" style="8" customWidth="1"/>
    <col min="55" max="55" width="2.7109375" style="8" customWidth="1"/>
    <col min="56" max="56" width="9.140625" style="8" customWidth="1"/>
    <col min="57" max="57" width="2.7109375" style="8" customWidth="1"/>
    <col min="58" max="58" width="9.140625" style="8" customWidth="1"/>
    <col min="59" max="59" width="2.7109375" style="8" customWidth="1"/>
    <col min="60" max="60" width="16.7109375" style="30" customWidth="1"/>
    <col min="61" max="61" width="8.7109375" style="30" customWidth="1"/>
    <col min="62" max="62" width="9.140625" style="8" customWidth="1"/>
    <col min="63" max="63" width="2.7109375" style="8" customWidth="1"/>
    <col min="64" max="64" width="9.140625" style="8" customWidth="1"/>
    <col min="65" max="65" width="2.7109375" style="8" customWidth="1"/>
    <col min="66" max="66" width="9.140625" style="8" customWidth="1"/>
    <col min="67" max="67" width="2.7109375" style="8" customWidth="1"/>
    <col min="68" max="68" width="9.140625" style="8" customWidth="1"/>
    <col min="69" max="69" width="2.7109375" style="8" customWidth="1"/>
    <col min="70" max="70" width="9.140625" style="8" customWidth="1"/>
    <col min="71" max="71" width="2.7109375" style="8" customWidth="1"/>
    <col min="72" max="72" width="16.7109375" style="30" customWidth="1"/>
    <col min="73" max="73" width="8.7109375" style="30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30" customWidth="1"/>
    <col min="85" max="85" width="8.7109375" style="30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30" customWidth="1"/>
    <col min="97" max="97" width="8.7109375" style="30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30" customWidth="1"/>
    <col min="109" max="109" width="8.7109375" style="30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30" customWidth="1"/>
    <col min="121" max="121" width="8.7109375" style="30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30" customWidth="1"/>
    <col min="133" max="133" width="8.7109375" style="30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30" customWidth="1"/>
    <col min="145" max="145" width="8.7109375" style="30" customWidth="1"/>
    <col min="146" max="146" width="10.28515625" style="8" customWidth="1"/>
    <col min="147" max="155" width="10.28515625" style="30" customWidth="1"/>
    <col min="156" max="156" width="14.7109375" style="30" customWidth="1"/>
    <col min="157" max="157" width="2.7109375" style="30" customWidth="1"/>
    <col min="158" max="158" width="10.28515625" style="8" customWidth="1"/>
    <col min="159" max="167" width="10.28515625" style="30" customWidth="1"/>
    <col min="168" max="168" width="14.7109375" style="33" customWidth="1"/>
    <col min="169" max="169" width="2.7109375" style="33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5"/>
      <c r="M1" s="55"/>
      <c r="N1" s="4"/>
      <c r="O1" s="4"/>
      <c r="P1" s="4"/>
      <c r="Q1" s="4"/>
      <c r="R1" s="4"/>
      <c r="S1" s="4"/>
      <c r="T1" s="4"/>
      <c r="U1" s="4"/>
      <c r="V1" s="4"/>
      <c r="W1" s="4"/>
      <c r="X1" s="55"/>
      <c r="Y1" s="55"/>
      <c r="Z1" s="5"/>
      <c r="AA1" s="5"/>
      <c r="AB1" s="5"/>
      <c r="AC1" s="5"/>
      <c r="AD1" s="5"/>
      <c r="AE1" s="5"/>
      <c r="AF1" s="5"/>
      <c r="AG1" s="5"/>
      <c r="AH1" s="5"/>
      <c r="AI1" s="5"/>
      <c r="AJ1" s="59"/>
      <c r="AK1" s="59"/>
      <c r="AL1" s="5"/>
      <c r="AM1" s="5"/>
      <c r="AN1" s="5"/>
      <c r="AO1" s="5"/>
      <c r="AP1" s="5"/>
      <c r="AQ1" s="5"/>
      <c r="AR1" s="5"/>
      <c r="AS1" s="5"/>
      <c r="AT1" s="5"/>
      <c r="AU1" s="5"/>
      <c r="AV1" s="59"/>
      <c r="AW1" s="59"/>
      <c r="AX1" s="5"/>
      <c r="AY1" s="5"/>
      <c r="AZ1" s="5"/>
      <c r="BA1" s="5"/>
      <c r="BB1" s="5"/>
      <c r="BC1" s="5"/>
      <c r="BD1" s="5"/>
      <c r="BE1" s="5"/>
      <c r="BF1" s="5"/>
      <c r="BG1" s="5"/>
      <c r="BH1" s="59"/>
      <c r="BI1" s="59"/>
      <c r="BJ1" s="5"/>
      <c r="BK1" s="5"/>
      <c r="BL1" s="5"/>
      <c r="BM1" s="5"/>
      <c r="BN1" s="5"/>
      <c r="BO1" s="5"/>
      <c r="BP1" s="5"/>
      <c r="BQ1" s="5"/>
      <c r="BR1" s="5"/>
      <c r="BS1" s="5"/>
      <c r="BT1" s="59"/>
      <c r="BU1" s="59"/>
      <c r="BV1" s="5"/>
      <c r="BW1" s="5"/>
      <c r="BX1" s="5"/>
      <c r="BY1" s="5"/>
      <c r="BZ1" s="5"/>
      <c r="CA1" s="5"/>
      <c r="CB1" s="5"/>
      <c r="CC1" s="5"/>
      <c r="CD1" s="5"/>
      <c r="CE1" s="5"/>
      <c r="CF1" s="59"/>
      <c r="CG1" s="59"/>
      <c r="CH1" s="5"/>
      <c r="CI1" s="5"/>
      <c r="CJ1" s="5"/>
      <c r="CK1" s="5"/>
      <c r="CL1" s="5"/>
      <c r="CM1" s="5"/>
      <c r="CN1" s="5"/>
      <c r="CO1" s="5"/>
      <c r="CP1" s="5"/>
      <c r="CQ1" s="5"/>
      <c r="CR1" s="59"/>
      <c r="CS1" s="59"/>
      <c r="CT1" s="5"/>
      <c r="CU1" s="5"/>
      <c r="CV1" s="5"/>
      <c r="CW1" s="5"/>
      <c r="CX1" s="5"/>
      <c r="CY1" s="5"/>
      <c r="CZ1" s="5"/>
      <c r="DA1" s="5"/>
      <c r="DB1" s="5"/>
      <c r="DC1" s="5"/>
      <c r="DD1" s="59"/>
      <c r="DE1" s="59"/>
      <c r="DF1" s="5"/>
      <c r="DG1" s="5"/>
      <c r="DH1" s="5"/>
      <c r="DI1" s="5"/>
      <c r="DJ1" s="5"/>
      <c r="DK1" s="5"/>
      <c r="DL1" s="5"/>
      <c r="DM1" s="5"/>
      <c r="DN1" s="5"/>
      <c r="DO1" s="5"/>
      <c r="DP1" s="59"/>
      <c r="DQ1" s="59"/>
      <c r="DR1" s="5"/>
      <c r="DS1" s="5"/>
      <c r="DT1" s="5"/>
      <c r="DU1" s="5"/>
      <c r="DV1" s="5"/>
      <c r="DW1" s="5"/>
      <c r="DX1" s="5"/>
      <c r="DY1" s="5"/>
      <c r="DZ1" s="5"/>
      <c r="EA1" s="5"/>
      <c r="EB1" s="59"/>
      <c r="EC1" s="59"/>
      <c r="ED1" s="5"/>
      <c r="EE1" s="5"/>
      <c r="EF1" s="5"/>
      <c r="EG1" s="5"/>
      <c r="EH1" s="5"/>
      <c r="EI1" s="5"/>
      <c r="EJ1" s="5"/>
      <c r="EK1" s="5"/>
      <c r="EL1" s="5"/>
      <c r="EM1" s="5"/>
      <c r="EN1" s="59"/>
      <c r="EO1" s="59"/>
      <c r="EP1" s="5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"/>
      <c r="FC1" s="59"/>
      <c r="FD1" s="59"/>
      <c r="FE1" s="59"/>
      <c r="FF1" s="59"/>
      <c r="FG1" s="59"/>
      <c r="FH1" s="59"/>
      <c r="FI1" s="59"/>
      <c r="FJ1" s="59"/>
      <c r="FK1" s="59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5"/>
      <c r="M2" s="55"/>
      <c r="N2" s="4"/>
      <c r="O2" s="4"/>
      <c r="P2" s="4"/>
      <c r="Q2" s="4"/>
      <c r="R2" s="4"/>
      <c r="S2" s="4"/>
      <c r="T2" s="4"/>
      <c r="U2" s="4"/>
      <c r="V2" s="4"/>
      <c r="W2" s="4"/>
      <c r="X2" s="55"/>
      <c r="Y2" s="55"/>
      <c r="Z2" s="5"/>
      <c r="AA2" s="5"/>
      <c r="AB2" s="5"/>
      <c r="AC2" s="5"/>
      <c r="AD2" s="5"/>
      <c r="AE2" s="5"/>
      <c r="AF2" s="5"/>
      <c r="AG2" s="5"/>
      <c r="AH2" s="5"/>
      <c r="AI2" s="5"/>
      <c r="AJ2" s="59"/>
      <c r="AK2" s="59"/>
      <c r="AL2" s="5"/>
      <c r="AM2" s="5"/>
      <c r="AN2" s="5"/>
      <c r="AO2" s="5"/>
      <c r="AP2" s="5"/>
      <c r="AQ2" s="5"/>
      <c r="AR2" s="5"/>
      <c r="AS2" s="5"/>
      <c r="AT2" s="5"/>
      <c r="AU2" s="5"/>
      <c r="AV2" s="59"/>
      <c r="AW2" s="59"/>
      <c r="AX2" s="5"/>
      <c r="AY2" s="5"/>
      <c r="AZ2" s="5"/>
      <c r="BA2" s="5"/>
      <c r="BB2" s="5"/>
      <c r="BC2" s="5"/>
      <c r="BD2" s="5"/>
      <c r="BE2" s="5"/>
      <c r="BF2" s="5"/>
      <c r="BG2" s="5"/>
      <c r="BH2" s="59"/>
      <c r="BI2" s="59"/>
      <c r="BJ2" s="5"/>
      <c r="BK2" s="5"/>
      <c r="BL2" s="5"/>
      <c r="BM2" s="5"/>
      <c r="BN2" s="5"/>
      <c r="BO2" s="5"/>
      <c r="BP2" s="5"/>
      <c r="BQ2" s="5"/>
      <c r="BR2" s="5"/>
      <c r="BS2" s="5"/>
      <c r="BT2" s="59"/>
      <c r="BU2" s="59"/>
      <c r="BV2" s="5"/>
      <c r="BW2" s="5"/>
      <c r="BX2" s="5"/>
      <c r="BY2" s="5"/>
      <c r="BZ2" s="5"/>
      <c r="CA2" s="5"/>
      <c r="CB2" s="5"/>
      <c r="CC2" s="5"/>
      <c r="CD2" s="5"/>
      <c r="CE2" s="5"/>
      <c r="CF2" s="59"/>
      <c r="CG2" s="59"/>
      <c r="CH2" s="5"/>
      <c r="CI2" s="5"/>
      <c r="CJ2" s="5"/>
      <c r="CK2" s="5"/>
      <c r="CL2" s="5"/>
      <c r="CM2" s="5"/>
      <c r="CN2" s="5"/>
      <c r="CO2" s="5"/>
      <c r="CP2" s="5"/>
      <c r="CQ2" s="5"/>
      <c r="CR2" s="59"/>
      <c r="CS2" s="59"/>
      <c r="CT2" s="5"/>
      <c r="CU2" s="5"/>
      <c r="CV2" s="5"/>
      <c r="CW2" s="5"/>
      <c r="CX2" s="5"/>
      <c r="CY2" s="5"/>
      <c r="CZ2" s="5"/>
      <c r="DA2" s="5"/>
      <c r="DB2" s="5"/>
      <c r="DC2" s="5"/>
      <c r="DD2" s="59"/>
      <c r="DE2" s="59"/>
      <c r="DF2" s="5"/>
      <c r="DG2" s="5"/>
      <c r="DH2" s="5"/>
      <c r="DI2" s="5"/>
      <c r="DJ2" s="5"/>
      <c r="DK2" s="5"/>
      <c r="DL2" s="5"/>
      <c r="DM2" s="5"/>
      <c r="DN2" s="5"/>
      <c r="DO2" s="5"/>
      <c r="DP2" s="59"/>
      <c r="DQ2" s="59"/>
      <c r="DR2" s="5"/>
      <c r="DS2" s="5"/>
      <c r="DT2" s="5"/>
      <c r="DU2" s="5"/>
      <c r="DV2" s="5"/>
      <c r="DW2" s="5"/>
      <c r="DX2" s="5"/>
      <c r="DY2" s="5"/>
      <c r="DZ2" s="5"/>
      <c r="EA2" s="5"/>
      <c r="EB2" s="59"/>
      <c r="EC2" s="59"/>
      <c r="ED2" s="5"/>
      <c r="EE2" s="5"/>
      <c r="EF2" s="5"/>
      <c r="EG2" s="5"/>
      <c r="EH2" s="5"/>
      <c r="EI2" s="5"/>
      <c r="EJ2" s="5"/>
      <c r="EK2" s="5"/>
      <c r="EL2" s="5"/>
      <c r="EM2" s="5"/>
      <c r="EN2" s="59"/>
      <c r="EO2" s="59"/>
      <c r="EP2" s="5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"/>
      <c r="FC2" s="59"/>
      <c r="FD2" s="59"/>
      <c r="FE2" s="59"/>
      <c r="FF2" s="59"/>
      <c r="FG2" s="59"/>
      <c r="FH2" s="59"/>
      <c r="FI2" s="59"/>
      <c r="FJ2" s="59"/>
      <c r="FK2" s="59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5"/>
      <c r="Y3" s="55"/>
      <c r="Z3" s="5"/>
      <c r="AA3" s="5"/>
      <c r="AB3" s="5"/>
      <c r="AC3" s="5"/>
      <c r="AD3" s="5"/>
      <c r="AE3" s="5"/>
      <c r="AF3" s="5"/>
      <c r="AG3" s="5"/>
      <c r="AH3" s="5"/>
      <c r="AI3" s="5"/>
      <c r="AJ3" s="59"/>
      <c r="AK3" s="59"/>
      <c r="AL3" s="5"/>
      <c r="AM3" s="5"/>
      <c r="AN3" s="5"/>
      <c r="AO3" s="5"/>
      <c r="AP3" s="5"/>
      <c r="AQ3" s="5"/>
      <c r="AR3" s="5"/>
      <c r="AS3" s="5"/>
      <c r="AT3" s="5"/>
      <c r="AU3" s="5"/>
      <c r="AV3" s="59"/>
      <c r="AW3" s="59"/>
      <c r="AX3" s="5"/>
      <c r="AY3" s="5"/>
      <c r="AZ3" s="5"/>
      <c r="BA3" s="5"/>
      <c r="BB3" s="5"/>
      <c r="BC3" s="5"/>
      <c r="BD3" s="5"/>
      <c r="BE3" s="5"/>
      <c r="BF3" s="5"/>
      <c r="BG3" s="5"/>
      <c r="BH3" s="59"/>
      <c r="BI3" s="59"/>
      <c r="BJ3" s="5"/>
      <c r="BK3" s="5"/>
      <c r="BL3" s="5"/>
      <c r="BM3" s="5"/>
      <c r="BN3" s="5"/>
      <c r="BO3" s="5"/>
      <c r="BP3" s="5"/>
      <c r="BQ3" s="5"/>
      <c r="BR3" s="5"/>
      <c r="BS3" s="5"/>
      <c r="BT3" s="59"/>
      <c r="BU3" s="59"/>
      <c r="BV3" s="5"/>
      <c r="BW3" s="5"/>
      <c r="BX3" s="5"/>
      <c r="BY3" s="5"/>
      <c r="BZ3" s="5"/>
      <c r="CA3" s="5"/>
      <c r="CB3" s="5"/>
      <c r="CC3" s="5"/>
      <c r="CD3" s="5"/>
      <c r="CE3" s="5"/>
      <c r="CF3" s="59"/>
      <c r="CG3" s="59"/>
      <c r="CH3" s="5"/>
      <c r="CI3" s="5"/>
      <c r="CJ3" s="5"/>
      <c r="CK3" s="5"/>
      <c r="CL3" s="5"/>
      <c r="CM3" s="5"/>
      <c r="CN3" s="5"/>
      <c r="CO3" s="5"/>
      <c r="CP3" s="5"/>
      <c r="CQ3" s="5"/>
      <c r="CR3" s="59"/>
      <c r="CS3" s="59"/>
      <c r="CT3" s="5"/>
      <c r="CU3" s="5"/>
      <c r="CV3" s="5"/>
      <c r="CW3" s="5"/>
      <c r="CX3" s="5"/>
      <c r="CY3" s="5"/>
      <c r="CZ3" s="5"/>
      <c r="DA3" s="5"/>
      <c r="DB3" s="5"/>
      <c r="DC3" s="5"/>
      <c r="DD3" s="59"/>
      <c r="DE3" s="59"/>
      <c r="DF3" s="5"/>
      <c r="DG3" s="5"/>
      <c r="DH3" s="5"/>
      <c r="DI3" s="5"/>
      <c r="DJ3" s="5"/>
      <c r="DK3" s="5"/>
      <c r="DL3" s="5"/>
      <c r="DM3" s="5"/>
      <c r="DN3" s="5"/>
      <c r="DO3" s="5"/>
      <c r="DP3" s="59"/>
      <c r="DQ3" s="59"/>
      <c r="DR3" s="5"/>
      <c r="DS3" s="5"/>
      <c r="DT3" s="5"/>
      <c r="DU3" s="5"/>
      <c r="DV3" s="5"/>
      <c r="DW3" s="5"/>
      <c r="DX3" s="5"/>
      <c r="DY3" s="5"/>
      <c r="DZ3" s="5"/>
      <c r="EA3" s="5"/>
      <c r="EB3" s="59"/>
      <c r="EC3" s="59"/>
      <c r="ED3" s="5"/>
      <c r="EE3" s="5"/>
      <c r="EF3" s="5"/>
      <c r="EG3" s="5"/>
      <c r="EH3" s="5"/>
      <c r="EI3" s="5"/>
      <c r="EJ3" s="5"/>
      <c r="EK3" s="5"/>
      <c r="EL3" s="5"/>
      <c r="EM3" s="5"/>
      <c r="EN3" s="59"/>
      <c r="EO3" s="59"/>
      <c r="EP3" s="5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"/>
      <c r="FC3" s="59"/>
      <c r="FD3" s="59"/>
      <c r="FE3" s="59"/>
      <c r="FF3" s="59"/>
      <c r="FG3" s="59"/>
      <c r="FH3" s="59"/>
      <c r="FI3" s="59"/>
      <c r="FJ3" s="59"/>
      <c r="FK3" s="59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5"/>
      <c r="Y4" s="55"/>
      <c r="Z4" s="5"/>
      <c r="AA4" s="5"/>
      <c r="AB4" s="5"/>
      <c r="AC4" s="5"/>
      <c r="AD4" s="5"/>
      <c r="AE4" s="5"/>
      <c r="AF4" s="5"/>
      <c r="AG4" s="5"/>
      <c r="AH4" s="5"/>
      <c r="AI4" s="5"/>
      <c r="AJ4" s="59"/>
      <c r="AK4" s="59"/>
      <c r="AL4" s="5"/>
      <c r="AM4" s="5"/>
      <c r="AN4" s="5"/>
      <c r="AO4" s="5"/>
      <c r="AP4" s="5"/>
      <c r="AQ4" s="5"/>
      <c r="AR4" s="5"/>
      <c r="AS4" s="5"/>
      <c r="AT4" s="5"/>
      <c r="AU4" s="5"/>
      <c r="AV4" s="59"/>
      <c r="AW4" s="59"/>
      <c r="AX4" s="5"/>
      <c r="AY4" s="5"/>
      <c r="AZ4" s="5"/>
      <c r="BA4" s="5"/>
      <c r="BB4" s="5"/>
      <c r="BC4" s="5"/>
      <c r="BD4" s="5"/>
      <c r="BE4" s="5"/>
      <c r="BF4" s="5"/>
      <c r="BG4" s="5"/>
      <c r="BH4" s="59"/>
      <c r="BI4" s="59"/>
      <c r="BJ4" s="5"/>
      <c r="BK4" s="5"/>
      <c r="BL4" s="5"/>
      <c r="BM4" s="5"/>
      <c r="BN4" s="5"/>
      <c r="BO4" s="5"/>
      <c r="BP4" s="5"/>
      <c r="BQ4" s="5"/>
      <c r="BR4" s="5"/>
      <c r="BS4" s="5"/>
      <c r="BT4" s="59"/>
      <c r="BU4" s="59"/>
      <c r="BV4" s="5"/>
      <c r="BW4" s="5"/>
      <c r="BX4" s="5"/>
      <c r="BY4" s="5"/>
      <c r="BZ4" s="5"/>
      <c r="CA4" s="5"/>
      <c r="CB4" s="5"/>
      <c r="CC4" s="5"/>
      <c r="CD4" s="5"/>
      <c r="CE4" s="5"/>
      <c r="CF4" s="59"/>
      <c r="CG4" s="59"/>
      <c r="CH4" s="5"/>
      <c r="CI4" s="5"/>
      <c r="CJ4" s="5"/>
      <c r="CK4" s="5"/>
      <c r="CL4" s="5"/>
      <c r="CM4" s="5"/>
      <c r="CN4" s="5"/>
      <c r="CO4" s="5"/>
      <c r="CP4" s="5"/>
      <c r="CQ4" s="5"/>
      <c r="CR4" s="59"/>
      <c r="CS4" s="59"/>
      <c r="CT4" s="5"/>
      <c r="CU4" s="5"/>
      <c r="CV4" s="5"/>
      <c r="CW4" s="5"/>
      <c r="CX4" s="5"/>
      <c r="CY4" s="5"/>
      <c r="CZ4" s="5"/>
      <c r="DA4" s="5"/>
      <c r="DB4" s="5"/>
      <c r="DC4" s="5"/>
      <c r="DD4" s="59"/>
      <c r="DE4" s="59"/>
      <c r="DF4" s="5"/>
      <c r="DG4" s="5"/>
      <c r="DH4" s="5"/>
      <c r="DI4" s="5"/>
      <c r="DJ4" s="5"/>
      <c r="DK4" s="5"/>
      <c r="DL4" s="5"/>
      <c r="DM4" s="5"/>
      <c r="DN4" s="5"/>
      <c r="DO4" s="5"/>
      <c r="DP4" s="59"/>
      <c r="DQ4" s="59"/>
      <c r="DR4" s="5"/>
      <c r="DS4" s="5"/>
      <c r="DT4" s="5"/>
      <c r="DU4" s="5"/>
      <c r="DV4" s="5"/>
      <c r="DW4" s="5"/>
      <c r="DX4" s="5"/>
      <c r="DY4" s="5"/>
      <c r="DZ4" s="5"/>
      <c r="EA4" s="5"/>
      <c r="EB4" s="59"/>
      <c r="EC4" s="59"/>
      <c r="ED4" s="5"/>
      <c r="EE4" s="5"/>
      <c r="EF4" s="5"/>
      <c r="EG4" s="5"/>
      <c r="EH4" s="5"/>
      <c r="EI4" s="5"/>
      <c r="EJ4" s="5"/>
      <c r="EK4" s="5"/>
      <c r="EL4" s="5"/>
      <c r="EM4" s="5"/>
      <c r="EN4" s="59"/>
      <c r="EO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C4" s="59"/>
      <c r="FD4" s="59"/>
      <c r="FE4" s="59"/>
      <c r="FF4" s="59"/>
      <c r="FG4" s="59"/>
      <c r="FH4" s="59"/>
      <c r="FI4" s="59"/>
      <c r="FJ4" s="59"/>
      <c r="FK4" s="59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5"/>
      <c r="Y5" s="55"/>
      <c r="Z5" s="5"/>
      <c r="AA5" s="5"/>
      <c r="AB5" s="5"/>
      <c r="AC5" s="5"/>
      <c r="AD5" s="5"/>
      <c r="AE5" s="5"/>
      <c r="AF5" s="5"/>
      <c r="AG5" s="5"/>
      <c r="AH5" s="5"/>
      <c r="AI5" s="5"/>
      <c r="AJ5" s="59"/>
      <c r="AK5" s="59"/>
      <c r="AL5" s="5"/>
      <c r="AM5" s="5"/>
      <c r="AN5" s="5"/>
      <c r="AO5" s="5"/>
      <c r="AP5" s="5"/>
      <c r="AQ5" s="5"/>
      <c r="AR5" s="5"/>
      <c r="AS5" s="5"/>
      <c r="AT5" s="5"/>
      <c r="AU5" s="5"/>
      <c r="AV5" s="59"/>
      <c r="AW5" s="59"/>
      <c r="AX5" s="5"/>
      <c r="AY5" s="5"/>
      <c r="AZ5" s="5"/>
      <c r="BA5" s="5"/>
      <c r="BB5" s="5"/>
      <c r="BC5" s="5"/>
      <c r="BD5" s="5"/>
      <c r="BE5" s="5"/>
      <c r="BF5" s="5"/>
      <c r="BG5" s="5"/>
      <c r="BH5" s="59"/>
      <c r="BI5" s="59"/>
      <c r="BJ5" s="5"/>
      <c r="BK5" s="5"/>
      <c r="BL5" s="5"/>
      <c r="BM5" s="5"/>
      <c r="BN5" s="5"/>
      <c r="BO5" s="5"/>
      <c r="BP5" s="5"/>
      <c r="BQ5" s="5"/>
      <c r="BR5" s="5"/>
      <c r="BS5" s="5"/>
      <c r="BT5" s="59"/>
      <c r="BU5" s="59"/>
      <c r="BV5" s="5"/>
      <c r="BW5" s="5"/>
      <c r="BX5" s="5"/>
      <c r="BY5" s="5"/>
      <c r="BZ5" s="5"/>
      <c r="CA5" s="5"/>
      <c r="CB5" s="5"/>
      <c r="CC5" s="5"/>
      <c r="CD5" s="5"/>
      <c r="CE5" s="5"/>
      <c r="CF5" s="59"/>
      <c r="CG5" s="59"/>
      <c r="CH5" s="5"/>
      <c r="CI5" s="5"/>
      <c r="CJ5" s="5"/>
      <c r="CK5" s="5"/>
      <c r="CL5" s="5"/>
      <c r="CM5" s="5"/>
      <c r="CN5" s="5"/>
      <c r="CO5" s="5"/>
      <c r="CP5" s="5"/>
      <c r="CQ5" s="5"/>
      <c r="CR5" s="59"/>
      <c r="CS5" s="59"/>
      <c r="CT5" s="5"/>
      <c r="CU5" s="5"/>
      <c r="CV5" s="5"/>
      <c r="CW5" s="5"/>
      <c r="CX5" s="5"/>
      <c r="CY5" s="5"/>
      <c r="CZ5" s="5"/>
      <c r="DA5" s="5"/>
      <c r="DB5" s="5"/>
      <c r="DC5" s="5"/>
      <c r="DD5" s="59"/>
      <c r="DE5" s="59"/>
      <c r="DF5" s="5"/>
      <c r="DG5" s="5"/>
      <c r="DH5" s="5"/>
      <c r="DI5" s="5"/>
      <c r="DJ5" s="5"/>
      <c r="DK5" s="5"/>
      <c r="DL5" s="5"/>
      <c r="DM5" s="5"/>
      <c r="DN5" s="5"/>
      <c r="DO5" s="5"/>
      <c r="DP5" s="59"/>
      <c r="DQ5" s="59"/>
      <c r="DR5" s="5"/>
      <c r="DS5" s="5"/>
      <c r="DT5" s="5"/>
      <c r="DU5" s="5"/>
      <c r="DV5" s="5"/>
      <c r="DW5" s="5"/>
      <c r="DX5" s="5"/>
      <c r="DY5" s="5"/>
      <c r="DZ5" s="5"/>
      <c r="EA5" s="5"/>
      <c r="EB5" s="59"/>
      <c r="EC5" s="59"/>
      <c r="ED5" s="5"/>
      <c r="EE5" s="5"/>
      <c r="EF5" s="5"/>
      <c r="EG5" s="5"/>
      <c r="EH5" s="5"/>
      <c r="EI5" s="5"/>
      <c r="EJ5" s="5"/>
      <c r="EK5" s="5"/>
      <c r="EL5" s="5"/>
      <c r="EM5" s="5"/>
      <c r="EN5" s="59"/>
      <c r="EO5" s="59"/>
      <c r="EP5" s="4" t="s">
        <v>23</v>
      </c>
      <c r="EQ5" s="55"/>
      <c r="ER5" s="55"/>
      <c r="ES5" s="55"/>
      <c r="ET5" s="55"/>
      <c r="EU5" s="55"/>
      <c r="EV5" s="55"/>
      <c r="EW5" s="55"/>
      <c r="EX5" s="55"/>
      <c r="EY5" s="55"/>
      <c r="EZ5" s="55" t="s">
        <v>17</v>
      </c>
      <c r="FA5" s="55"/>
      <c r="FB5" s="4" t="s">
        <v>23</v>
      </c>
      <c r="FC5" s="55"/>
      <c r="FD5" s="55"/>
      <c r="FE5" s="55"/>
      <c r="FF5" s="55"/>
      <c r="FG5" s="55"/>
      <c r="FH5" s="55"/>
      <c r="FI5" s="55"/>
      <c r="FJ5" s="55"/>
      <c r="FK5" s="55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5"/>
      <c r="M6" s="55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5"/>
      <c r="Y6" s="55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5"/>
      <c r="AK6" s="55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5"/>
      <c r="AW6" s="55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5"/>
      <c r="BI6" s="55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5"/>
      <c r="BU6" s="55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5"/>
      <c r="CG6" s="55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5"/>
      <c r="CS6" s="55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5"/>
      <c r="DE6" s="55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5"/>
      <c r="DQ6" s="55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5"/>
      <c r="EC6" s="55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5"/>
      <c r="EO6" s="55"/>
      <c r="EP6" s="37" t="s">
        <v>53</v>
      </c>
      <c r="EQ6" s="37"/>
      <c r="ER6" s="37"/>
      <c r="ES6" s="37"/>
      <c r="ET6" s="37"/>
      <c r="EU6" s="37"/>
      <c r="EV6" s="37"/>
      <c r="EW6" s="37"/>
      <c r="EX6" s="37"/>
      <c r="EY6" s="37"/>
      <c r="EZ6" s="62" t="s">
        <v>41</v>
      </c>
      <c r="FA6" s="63"/>
      <c r="FB6" s="37" t="s">
        <v>54</v>
      </c>
      <c r="FC6" s="37"/>
      <c r="FD6" s="37"/>
      <c r="FE6" s="37"/>
      <c r="FF6" s="37"/>
      <c r="FG6" s="37"/>
      <c r="FH6" s="37"/>
      <c r="FI6" s="37"/>
      <c r="FJ6" s="37"/>
      <c r="FK6" s="37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7"/>
      <c r="M7" s="37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7"/>
      <c r="Y7" s="37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7"/>
      <c r="AK7" s="37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7"/>
      <c r="AW7" s="37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7"/>
      <c r="BI7" s="37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7"/>
      <c r="BU7" s="37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7"/>
      <c r="CG7" s="37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7"/>
      <c r="CS7" s="37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7"/>
      <c r="DE7" s="37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7"/>
      <c r="DQ7" s="37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7"/>
      <c r="EC7" s="37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7"/>
      <c r="EO7" s="37"/>
      <c r="EP7" s="7" t="s">
        <v>17</v>
      </c>
      <c r="EQ7" s="37"/>
      <c r="ER7" s="37"/>
      <c r="ES7" s="37"/>
      <c r="ET7" s="37"/>
      <c r="EU7" s="37"/>
      <c r="EV7" s="37"/>
      <c r="EW7" s="37"/>
      <c r="EX7" s="37"/>
      <c r="EY7" s="37"/>
      <c r="EZ7" s="38" t="s">
        <v>18</v>
      </c>
      <c r="FA7" s="39"/>
      <c r="FB7" s="7" t="s">
        <v>17</v>
      </c>
      <c r="FC7" s="37"/>
      <c r="FD7" s="37"/>
      <c r="FE7" s="37"/>
      <c r="FF7" s="37"/>
      <c r="FG7" s="37"/>
      <c r="FH7" s="37"/>
      <c r="FI7" s="37"/>
      <c r="FJ7" s="37"/>
      <c r="FK7" s="37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43" t="s">
        <v>31</v>
      </c>
      <c r="M8" s="37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43" t="s">
        <v>31</v>
      </c>
      <c r="Y8" s="37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43" t="s">
        <v>31</v>
      </c>
      <c r="AK8" s="37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43" t="s">
        <v>31</v>
      </c>
      <c r="AW8" s="37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43" t="s">
        <v>31</v>
      </c>
      <c r="BI8" s="37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43" t="s">
        <v>31</v>
      </c>
      <c r="BU8" s="37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43" t="s">
        <v>31</v>
      </c>
      <c r="CG8" s="37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43" t="s">
        <v>31</v>
      </c>
      <c r="CS8" s="37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43" t="s">
        <v>31</v>
      </c>
      <c r="DE8" s="37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43" t="s">
        <v>31</v>
      </c>
      <c r="DQ8" s="37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43" t="s">
        <v>31</v>
      </c>
      <c r="EC8" s="37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43" t="s">
        <v>31</v>
      </c>
      <c r="EO8" s="37" t="s">
        <v>39</v>
      </c>
      <c r="EP8" s="10" t="s">
        <v>15</v>
      </c>
      <c r="EQ8" s="64"/>
      <c r="ER8" s="64" t="s">
        <v>14</v>
      </c>
      <c r="ES8" s="64"/>
      <c r="ET8" s="64" t="s">
        <v>13</v>
      </c>
      <c r="EU8" s="64"/>
      <c r="EV8" s="64" t="s">
        <v>12</v>
      </c>
      <c r="EW8" s="64"/>
      <c r="EX8" s="64" t="s">
        <v>11</v>
      </c>
      <c r="EY8" s="64"/>
      <c r="EZ8" s="38" t="s">
        <v>10</v>
      </c>
      <c r="FA8" s="39"/>
      <c r="FB8" s="10" t="s">
        <v>15</v>
      </c>
      <c r="FC8" s="64"/>
      <c r="FD8" s="64" t="s">
        <v>14</v>
      </c>
      <c r="FE8" s="64"/>
      <c r="FF8" s="64" t="s">
        <v>13</v>
      </c>
      <c r="FG8" s="64"/>
      <c r="FH8" s="64" t="s">
        <v>12</v>
      </c>
      <c r="FI8" s="64"/>
      <c r="FJ8" s="64" t="s">
        <v>11</v>
      </c>
      <c r="FK8" s="64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5" t="s">
        <v>32</v>
      </c>
      <c r="M9" s="56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5" t="s">
        <v>32</v>
      </c>
      <c r="Y9" s="56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5" t="s">
        <v>32</v>
      </c>
      <c r="AK9" s="56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5" t="s">
        <v>32</v>
      </c>
      <c r="AW9" s="56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5" t="s">
        <v>32</v>
      </c>
      <c r="BI9" s="56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5" t="s">
        <v>32</v>
      </c>
      <c r="BU9" s="56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5" t="s">
        <v>32</v>
      </c>
      <c r="CG9" s="56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5" t="s">
        <v>32</v>
      </c>
      <c r="CS9" s="56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5" t="s">
        <v>32</v>
      </c>
      <c r="DE9" s="56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5" t="s">
        <v>32</v>
      </c>
      <c r="DQ9" s="56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5" t="s">
        <v>32</v>
      </c>
      <c r="EC9" s="56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5" t="s">
        <v>32</v>
      </c>
      <c r="EO9" s="56" t="s">
        <v>40</v>
      </c>
      <c r="EP9" s="12" t="s">
        <v>9</v>
      </c>
      <c r="EQ9" s="45" t="s">
        <v>8</v>
      </c>
      <c r="ER9" s="45" t="s">
        <v>9</v>
      </c>
      <c r="ES9" s="45" t="s">
        <v>8</v>
      </c>
      <c r="ET9" s="45" t="s">
        <v>9</v>
      </c>
      <c r="EU9" s="45" t="s">
        <v>8</v>
      </c>
      <c r="EV9" s="45" t="s">
        <v>9</v>
      </c>
      <c r="EW9" s="45" t="s">
        <v>8</v>
      </c>
      <c r="EX9" s="45" t="s">
        <v>9</v>
      </c>
      <c r="EY9" s="45" t="s">
        <v>8</v>
      </c>
      <c r="EZ9" s="46" t="s">
        <v>33</v>
      </c>
      <c r="FA9" s="47"/>
      <c r="FB9" s="12" t="s">
        <v>9</v>
      </c>
      <c r="FC9" s="45" t="s">
        <v>8</v>
      </c>
      <c r="FD9" s="45" t="s">
        <v>9</v>
      </c>
      <c r="FE9" s="45" t="s">
        <v>8</v>
      </c>
      <c r="FF9" s="45" t="s">
        <v>9</v>
      </c>
      <c r="FG9" s="45" t="s">
        <v>8</v>
      </c>
      <c r="FH9" s="45" t="s">
        <v>9</v>
      </c>
      <c r="FI9" s="45" t="s">
        <v>8</v>
      </c>
      <c r="FJ9" s="45" t="s">
        <v>9</v>
      </c>
      <c r="FK9" s="45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7"/>
      <c r="M10" s="2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7"/>
      <c r="Y10" s="27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7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7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7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7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7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7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7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7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7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7"/>
      <c r="EZ10" s="31"/>
      <c r="FA10" s="32"/>
    </row>
    <row r="11" spans="1:169" x14ac:dyDescent="0.25">
      <c r="A11" s="14" t="s">
        <v>6</v>
      </c>
      <c r="B11" s="25">
        <v>15</v>
      </c>
      <c r="C11" s="15"/>
      <c r="D11" s="25">
        <v>24</v>
      </c>
      <c r="E11" s="15"/>
      <c r="F11" s="25">
        <v>316</v>
      </c>
      <c r="G11" s="15"/>
      <c r="H11" s="26">
        <f t="shared" ref="H11" si="0">SUM(F11,D11,B11)</f>
        <v>355</v>
      </c>
      <c r="I11" s="26"/>
      <c r="J11" s="25">
        <v>497</v>
      </c>
      <c r="K11" s="24"/>
      <c r="L11" s="57">
        <f>H11/J11</f>
        <v>0.7142857142857143</v>
      </c>
      <c r="M11" s="58">
        <f t="shared" ref="M11:M16" si="1">L11-L29</f>
        <v>1.7904239446596248E-2</v>
      </c>
      <c r="N11" s="25">
        <v>22</v>
      </c>
      <c r="O11" s="15"/>
      <c r="P11" s="25">
        <v>23</v>
      </c>
      <c r="Q11" s="15"/>
      <c r="R11" s="25">
        <v>328</v>
      </c>
      <c r="S11" s="15"/>
      <c r="T11" s="26">
        <f t="shared" ref="T11" si="2">SUM(R11,P11,N11)</f>
        <v>373</v>
      </c>
      <c r="U11" s="26"/>
      <c r="V11" s="25">
        <v>490</v>
      </c>
      <c r="W11" s="24"/>
      <c r="X11" s="57">
        <f t="shared" ref="X11:X16" si="3">T11/V11</f>
        <v>0.76122448979591839</v>
      </c>
      <c r="Y11" s="58">
        <f t="shared" ref="Y11:Y16" si="4">X11-X29</f>
        <v>2.4030654661301831E-2</v>
      </c>
      <c r="Z11" s="25">
        <v>30</v>
      </c>
      <c r="AA11" s="15"/>
      <c r="AB11" s="25">
        <v>23</v>
      </c>
      <c r="AC11" s="15"/>
      <c r="AD11" s="25">
        <v>286</v>
      </c>
      <c r="AE11" s="15"/>
      <c r="AF11" s="26">
        <f t="shared" ref="AF11" si="5">SUM(AD11,AB11,Z11)</f>
        <v>339</v>
      </c>
      <c r="AG11" s="26"/>
      <c r="AH11" s="25">
        <v>423</v>
      </c>
      <c r="AI11" s="16"/>
      <c r="AJ11" s="57">
        <f t="shared" ref="AJ11:AJ16" si="6">AF11/AH11</f>
        <v>0.8014184397163121</v>
      </c>
      <c r="AK11" s="58">
        <f>AJ11-AJ29</f>
        <v>1.1593191757334975E-2</v>
      </c>
      <c r="AL11" s="1">
        <v>22</v>
      </c>
      <c r="AM11" s="15"/>
      <c r="AN11" s="1">
        <v>24</v>
      </c>
      <c r="AO11" s="15"/>
      <c r="AP11" s="1">
        <v>265</v>
      </c>
      <c r="AQ11" s="15"/>
      <c r="AR11" s="16">
        <f t="shared" ref="AR11" si="7">SUM(AP11,AN11,AL11)</f>
        <v>311</v>
      </c>
      <c r="AS11" s="16"/>
      <c r="AT11" s="1">
        <v>374</v>
      </c>
      <c r="AU11" s="16"/>
      <c r="AV11" s="57">
        <f>AR11/AT11</f>
        <v>0.83155080213903743</v>
      </c>
      <c r="AW11" s="58">
        <f>AV11-AV29</f>
        <v>3.6772645142450378E-2</v>
      </c>
      <c r="AX11" s="71">
        <v>7</v>
      </c>
      <c r="AY11" s="71"/>
      <c r="AZ11" s="71">
        <v>18</v>
      </c>
      <c r="BA11" s="71"/>
      <c r="BB11" s="71">
        <v>216</v>
      </c>
      <c r="BC11" s="71"/>
      <c r="BD11" s="71">
        <f t="shared" ref="BD11" si="8">SUM(AZ11,BB11,AX11)</f>
        <v>241</v>
      </c>
      <c r="BE11" s="71"/>
      <c r="BF11" s="71">
        <v>292</v>
      </c>
      <c r="BG11" s="16"/>
      <c r="BH11" s="57">
        <f>BD11/BF11</f>
        <v>0.82534246575342463</v>
      </c>
      <c r="BI11" s="58">
        <f>BH11-BH29</f>
        <v>3.7823018908135109E-2</v>
      </c>
      <c r="BJ11" s="71">
        <v>13</v>
      </c>
      <c r="BK11" s="71"/>
      <c r="BL11" s="71">
        <v>12</v>
      </c>
      <c r="BM11" s="71"/>
      <c r="BN11" s="71">
        <v>196</v>
      </c>
      <c r="BO11" s="71"/>
      <c r="BP11" s="71">
        <f>SUM(BJ11,BL11,BN11)</f>
        <v>221</v>
      </c>
      <c r="BQ11" s="71"/>
      <c r="BR11" s="71">
        <v>261</v>
      </c>
      <c r="BS11" s="16"/>
      <c r="BT11" s="57">
        <f>BP11/BR11</f>
        <v>0.84674329501915713</v>
      </c>
      <c r="BU11" s="58">
        <f t="shared" ref="BU11:BU16" si="9">BT11-BT29</f>
        <v>7.4965827793496698E-2</v>
      </c>
      <c r="BV11" s="71">
        <v>10</v>
      </c>
      <c r="BW11" s="71"/>
      <c r="BX11" s="71">
        <v>10</v>
      </c>
      <c r="BY11" s="71"/>
      <c r="BZ11" s="71">
        <v>203</v>
      </c>
      <c r="CA11" s="71"/>
      <c r="CB11" s="71">
        <f>SUM(BV11,BX11,BZ11)</f>
        <v>223</v>
      </c>
      <c r="CC11" s="71"/>
      <c r="CD11" s="71">
        <v>296</v>
      </c>
      <c r="CE11" s="16"/>
      <c r="CF11" s="57">
        <f>CB11/CD11</f>
        <v>0.7533783783783784</v>
      </c>
      <c r="CG11" s="58">
        <f t="shared" ref="CG11:CG16" si="10">CF11-CF29</f>
        <v>2.3241481875848624E-3</v>
      </c>
      <c r="CH11" s="76">
        <v>4</v>
      </c>
      <c r="CI11" s="77"/>
      <c r="CJ11" s="76">
        <v>3</v>
      </c>
      <c r="CK11" s="77"/>
      <c r="CL11" s="76">
        <v>71</v>
      </c>
      <c r="CM11" s="77"/>
      <c r="CN11" s="78">
        <f t="shared" ref="CN11" si="11">SUM(CL11,CJ11,CH11)</f>
        <v>78</v>
      </c>
      <c r="CO11" s="78"/>
      <c r="CP11" s="76">
        <v>114</v>
      </c>
      <c r="CQ11" s="16"/>
      <c r="CR11" s="57">
        <f>CN11/CP11</f>
        <v>0.68421052631578949</v>
      </c>
      <c r="CS11" s="58">
        <f t="shared" ref="CS11:CS16" si="12">CR11-CR29</f>
        <v>-8.3543964702174622E-2</v>
      </c>
      <c r="CT11" s="79">
        <v>6</v>
      </c>
      <c r="CU11" s="77"/>
      <c r="CV11" s="79">
        <v>6</v>
      </c>
      <c r="CW11" s="77"/>
      <c r="CX11" s="79">
        <v>181</v>
      </c>
      <c r="CY11" s="77"/>
      <c r="CZ11" s="75">
        <f>SUM(CX11,CV11,CT11)</f>
        <v>193</v>
      </c>
      <c r="DA11" s="75"/>
      <c r="DB11" s="79">
        <v>271</v>
      </c>
      <c r="DC11" s="16"/>
      <c r="DD11" s="57">
        <f>CZ11/DB11</f>
        <v>0.71217712177121772</v>
      </c>
      <c r="DE11" s="58">
        <f>DD11-DD29</f>
        <v>-6.4584981979884049E-2</v>
      </c>
      <c r="DF11" s="76">
        <v>9</v>
      </c>
      <c r="DG11" s="77"/>
      <c r="DH11" s="76">
        <v>1</v>
      </c>
      <c r="DI11" s="77"/>
      <c r="DJ11" s="76">
        <v>135</v>
      </c>
      <c r="DK11" s="77"/>
      <c r="DL11" s="78">
        <f t="shared" ref="DL11" si="13">SUM(DJ11,DH11,DF11)</f>
        <v>145</v>
      </c>
      <c r="DM11" s="78"/>
      <c r="DN11" s="76">
        <v>183</v>
      </c>
      <c r="DO11" s="16"/>
      <c r="DP11" s="57">
        <f t="shared" ref="DP11:DP16" si="14">DL11/DN11</f>
        <v>0.79234972677595628</v>
      </c>
      <c r="DQ11" s="58">
        <f t="shared" ref="DQ11:DQ16" si="15">DP11-DP29</f>
        <v>1.3124199104359136E-2</v>
      </c>
      <c r="DR11" s="79">
        <v>6</v>
      </c>
      <c r="DS11" s="77"/>
      <c r="DT11" s="79">
        <v>8</v>
      </c>
      <c r="DU11" s="77"/>
      <c r="DV11" s="79">
        <v>116</v>
      </c>
      <c r="DW11" s="77"/>
      <c r="DX11" s="75">
        <f>SUM(DV11,DT11,DR11)</f>
        <v>130</v>
      </c>
      <c r="DY11" s="75"/>
      <c r="DZ11" s="79">
        <v>158</v>
      </c>
      <c r="EA11" s="16"/>
      <c r="EB11" s="57">
        <f>DX11/DZ11</f>
        <v>0.82278481012658233</v>
      </c>
      <c r="EC11" s="58">
        <f>EB11-EB29</f>
        <v>4.3094741214139587E-2</v>
      </c>
      <c r="ED11" s="76">
        <v>5</v>
      </c>
      <c r="EE11" s="77"/>
      <c r="EF11" s="76">
        <v>4</v>
      </c>
      <c r="EG11" s="77"/>
      <c r="EH11" s="76">
        <v>153</v>
      </c>
      <c r="EI11" s="77"/>
      <c r="EJ11" s="78">
        <f t="shared" ref="EJ11" si="16">SUM(EH11,EF11,ED11)</f>
        <v>162</v>
      </c>
      <c r="EK11" s="78"/>
      <c r="EL11" s="76">
        <v>199</v>
      </c>
      <c r="EM11" s="16"/>
      <c r="EN11" s="57">
        <f>EJ11/EL11</f>
        <v>0.81407035175879394</v>
      </c>
      <c r="EO11" s="58">
        <f>EN11-EN29</f>
        <v>1.4006212648189575E-2</v>
      </c>
      <c r="EP11" s="1">
        <f>ED11-DR11</f>
        <v>-1</v>
      </c>
      <c r="EQ11" s="57">
        <f>EP11/DR11</f>
        <v>-0.16666666666666666</v>
      </c>
      <c r="ER11" s="28">
        <f>EF11-DT11</f>
        <v>-4</v>
      </c>
      <c r="ES11" s="57">
        <f>ER11/DT11</f>
        <v>-0.5</v>
      </c>
      <c r="ET11" s="1">
        <f>EH11-DV11</f>
        <v>37</v>
      </c>
      <c r="EU11" s="22">
        <f>ET11/DV11</f>
        <v>0.31896551724137934</v>
      </c>
      <c r="EV11" s="28">
        <f>EJ11-DX11</f>
        <v>32</v>
      </c>
      <c r="EW11" s="57">
        <f>EV11/DX11</f>
        <v>0.24615384615384617</v>
      </c>
      <c r="EX11" s="28">
        <f>EL11-DZ11</f>
        <v>41</v>
      </c>
      <c r="EY11" s="57">
        <f>EX11/DZ11</f>
        <v>0.25949367088607594</v>
      </c>
      <c r="EZ11" s="48">
        <f>EN11-EB11</f>
        <v>-8.7144583677883913E-3</v>
      </c>
      <c r="FA11" s="32"/>
      <c r="FB11" s="1">
        <f>ED11-DF11</f>
        <v>-4</v>
      </c>
      <c r="FC11" s="57">
        <f>FB11/DF11</f>
        <v>-0.44444444444444442</v>
      </c>
      <c r="FD11" s="1">
        <f>EF11-DH11</f>
        <v>3</v>
      </c>
      <c r="FE11" s="22">
        <f>FD11/DH11</f>
        <v>3</v>
      </c>
      <c r="FF11" s="1">
        <f>EH11-DJ11</f>
        <v>18</v>
      </c>
      <c r="FG11" s="22">
        <f>FF11/DJ11</f>
        <v>0.13333333333333333</v>
      </c>
      <c r="FH11" s="28">
        <f t="shared" ref="FH11:FH13" si="17">EJ11-DL11</f>
        <v>17</v>
      </c>
      <c r="FI11" s="57">
        <f t="shared" ref="FI11:FI13" si="18">FH11/DL11</f>
        <v>0.11724137931034483</v>
      </c>
      <c r="FJ11" s="28">
        <f t="shared" ref="FJ11:FJ13" si="19">EL11-DN11</f>
        <v>16</v>
      </c>
      <c r="FK11" s="57">
        <f t="shared" ref="FK11:FK13" si="20">FJ11/DN11</f>
        <v>8.7431693989071038E-2</v>
      </c>
      <c r="FL11" s="50">
        <f>EN11-DP11</f>
        <v>2.1720624982837666E-2</v>
      </c>
    </row>
    <row r="12" spans="1:169" x14ac:dyDescent="0.25">
      <c r="A12" s="14" t="s">
        <v>5</v>
      </c>
      <c r="B12" s="23" t="s">
        <v>0</v>
      </c>
      <c r="C12" s="14"/>
      <c r="D12" s="23" t="s">
        <v>0</v>
      </c>
      <c r="E12" s="14"/>
      <c r="F12" s="23" t="s">
        <v>0</v>
      </c>
      <c r="G12" s="14"/>
      <c r="H12" s="19">
        <v>316</v>
      </c>
      <c r="I12" s="19"/>
      <c r="J12" s="19">
        <v>497</v>
      </c>
      <c r="K12" s="15"/>
      <c r="L12" s="57">
        <f t="shared" ref="L12:L16" si="21">H12/J12</f>
        <v>0.63581488933601604</v>
      </c>
      <c r="M12" s="58">
        <f t="shared" si="1"/>
        <v>6.12465452772194E-2</v>
      </c>
      <c r="N12" s="23" t="s">
        <v>0</v>
      </c>
      <c r="O12" s="14"/>
      <c r="P12" s="23" t="s">
        <v>0</v>
      </c>
      <c r="Q12" s="14"/>
      <c r="R12" s="23" t="s">
        <v>0</v>
      </c>
      <c r="S12" s="14"/>
      <c r="T12" s="26">
        <v>328</v>
      </c>
      <c r="U12" s="26"/>
      <c r="V12" s="26">
        <v>490</v>
      </c>
      <c r="W12" s="24"/>
      <c r="X12" s="57">
        <f t="shared" si="3"/>
        <v>0.66938775510204085</v>
      </c>
      <c r="Y12" s="58">
        <f t="shared" si="4"/>
        <v>9.0983969209606275E-2</v>
      </c>
      <c r="Z12" s="23" t="s">
        <v>0</v>
      </c>
      <c r="AA12" s="25"/>
      <c r="AB12" s="23" t="s">
        <v>0</v>
      </c>
      <c r="AC12" s="25"/>
      <c r="AD12" s="23" t="s">
        <v>0</v>
      </c>
      <c r="AE12" s="25"/>
      <c r="AF12" s="26">
        <v>286</v>
      </c>
      <c r="AG12" s="26"/>
      <c r="AH12" s="26">
        <v>423</v>
      </c>
      <c r="AI12" s="6"/>
      <c r="AJ12" s="57">
        <f t="shared" si="6"/>
        <v>0.67612293144208035</v>
      </c>
      <c r="AK12" s="58">
        <f>AJ12-AJ30</f>
        <v>7.9334590574392627E-2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16">
        <v>265</v>
      </c>
      <c r="AS12" s="16"/>
      <c r="AT12" s="16">
        <v>374</v>
      </c>
      <c r="AU12" s="6"/>
      <c r="AV12" s="57">
        <f>AR12/AT12</f>
        <v>0.70855614973262027</v>
      </c>
      <c r="AW12" s="58">
        <f>AV12-AV30</f>
        <v>9.3607344271869453E-2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71">
        <v>216</v>
      </c>
      <c r="BE12" s="71"/>
      <c r="BF12" s="71">
        <v>292</v>
      </c>
      <c r="BG12" s="6"/>
      <c r="BH12" s="57">
        <f>BD12/BF12</f>
        <v>0.73972602739726023</v>
      </c>
      <c r="BI12" s="58">
        <f>BH12-BH30</f>
        <v>0.11635524088040627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1">
        <v>196</v>
      </c>
      <c r="BQ12" s="71"/>
      <c r="BR12" s="71">
        <v>261</v>
      </c>
      <c r="BS12" s="6"/>
      <c r="BT12" s="57">
        <f>BP12/BR12</f>
        <v>0.75095785440613028</v>
      </c>
      <c r="BU12" s="58">
        <f t="shared" si="9"/>
        <v>0.14830928849144343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1">
        <v>203</v>
      </c>
      <c r="CC12" s="71"/>
      <c r="CD12" s="71">
        <v>296</v>
      </c>
      <c r="CE12" s="6"/>
      <c r="CF12" s="57">
        <f>CB12/CD12</f>
        <v>0.68581081081081086</v>
      </c>
      <c r="CG12" s="58">
        <f t="shared" si="10"/>
        <v>8.830557652105242E-2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76">
        <v>71</v>
      </c>
      <c r="CO12" s="71"/>
      <c r="CP12" s="76">
        <v>114</v>
      </c>
      <c r="CQ12" s="6"/>
      <c r="CR12" s="57">
        <f>CN12/CP12</f>
        <v>0.6228070175438597</v>
      </c>
      <c r="CS12" s="58">
        <f t="shared" si="12"/>
        <v>6.5132892110519869E-4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79">
        <v>181</v>
      </c>
      <c r="DA12" s="66"/>
      <c r="DB12" s="79">
        <v>271</v>
      </c>
      <c r="DC12" s="6"/>
      <c r="DD12" s="57">
        <f>CZ12/DB12</f>
        <v>0.66789667896678961</v>
      </c>
      <c r="DE12" s="58">
        <f>DD12-DD30</f>
        <v>2.3125042389466E-2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76">
        <v>135</v>
      </c>
      <c r="DM12" s="71"/>
      <c r="DN12" s="76">
        <v>183</v>
      </c>
      <c r="DO12" s="6"/>
      <c r="DP12" s="57">
        <f t="shared" si="14"/>
        <v>0.73770491803278693</v>
      </c>
      <c r="DQ12" s="58">
        <f t="shared" si="15"/>
        <v>9.1037143394262721E-2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79">
        <v>116</v>
      </c>
      <c r="DY12" s="66"/>
      <c r="DZ12" s="79">
        <v>158</v>
      </c>
      <c r="EA12" s="66"/>
      <c r="EB12" s="57">
        <f>DX12/DZ12</f>
        <v>0.73417721518987344</v>
      </c>
      <c r="EC12" s="58">
        <f>EB12-EB30</f>
        <v>7.4576697472029663E-2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76">
        <v>153</v>
      </c>
      <c r="EK12" s="71"/>
      <c r="EL12" s="76">
        <v>199</v>
      </c>
      <c r="EM12" s="66"/>
      <c r="EN12" s="57">
        <f>EJ12/EL12</f>
        <v>0.76884422110552764</v>
      </c>
      <c r="EO12" s="58">
        <f>EN12-EN30</f>
        <v>7.6818850523999727E-2</v>
      </c>
      <c r="EP12" s="18" t="s">
        <v>0</v>
      </c>
      <c r="EQ12" s="65" t="s">
        <v>0</v>
      </c>
      <c r="ER12" s="65" t="s">
        <v>0</v>
      </c>
      <c r="ES12" s="65" t="s">
        <v>0</v>
      </c>
      <c r="ET12" s="65" t="s">
        <v>0</v>
      </c>
      <c r="EU12" s="65" t="s">
        <v>0</v>
      </c>
      <c r="EV12" s="28">
        <f>EJ12-DX12</f>
        <v>37</v>
      </c>
      <c r="EW12" s="57">
        <f>EV12/DX12</f>
        <v>0.31896551724137934</v>
      </c>
      <c r="EX12" s="28">
        <f>EL12-DZ12</f>
        <v>41</v>
      </c>
      <c r="EY12" s="57">
        <f>EX12/DZ12</f>
        <v>0.25949367088607594</v>
      </c>
      <c r="EZ12" s="48">
        <f>EN12-EB12</f>
        <v>3.4667005915654192E-2</v>
      </c>
      <c r="FA12" s="32"/>
      <c r="FB12" s="18" t="s">
        <v>0</v>
      </c>
      <c r="FC12" s="65" t="s">
        <v>0</v>
      </c>
      <c r="FD12" s="65" t="s">
        <v>0</v>
      </c>
      <c r="FE12" s="65" t="s">
        <v>0</v>
      </c>
      <c r="FF12" s="65" t="s">
        <v>0</v>
      </c>
      <c r="FG12" s="65" t="s">
        <v>0</v>
      </c>
      <c r="FH12" s="28">
        <f t="shared" si="17"/>
        <v>18</v>
      </c>
      <c r="FI12" s="57">
        <f t="shared" si="18"/>
        <v>0.13333333333333333</v>
      </c>
      <c r="FJ12" s="28">
        <f t="shared" si="19"/>
        <v>16</v>
      </c>
      <c r="FK12" s="57">
        <f t="shared" si="20"/>
        <v>8.7431693989071038E-2</v>
      </c>
      <c r="FL12" s="50">
        <f>EN12-DP12</f>
        <v>3.1139303072740709E-2</v>
      </c>
    </row>
    <row r="13" spans="1:169" x14ac:dyDescent="0.25">
      <c r="A13" s="14" t="s">
        <v>4</v>
      </c>
      <c r="B13" s="26">
        <v>23</v>
      </c>
      <c r="C13" s="15"/>
      <c r="D13" s="26">
        <v>174</v>
      </c>
      <c r="E13" s="14"/>
      <c r="F13" s="23" t="s">
        <v>0</v>
      </c>
      <c r="G13" s="14"/>
      <c r="H13" s="26">
        <f>B13+D13</f>
        <v>197</v>
      </c>
      <c r="I13" s="26"/>
      <c r="J13" s="26">
        <v>311</v>
      </c>
      <c r="K13" s="24"/>
      <c r="L13" s="57">
        <f t="shared" si="21"/>
        <v>0.63344051446945338</v>
      </c>
      <c r="M13" s="58">
        <f t="shared" si="1"/>
        <v>-1.7359949069754355E-2</v>
      </c>
      <c r="N13" s="26">
        <v>12</v>
      </c>
      <c r="O13" s="15"/>
      <c r="P13" s="26">
        <v>177</v>
      </c>
      <c r="Q13" s="14"/>
      <c r="R13" s="23" t="s">
        <v>0</v>
      </c>
      <c r="S13" s="14"/>
      <c r="T13" s="26">
        <f>N13+P13</f>
        <v>189</v>
      </c>
      <c r="U13" s="21"/>
      <c r="V13" s="21">
        <v>299</v>
      </c>
      <c r="W13" s="14"/>
      <c r="X13" s="57">
        <f t="shared" si="3"/>
        <v>0.63210702341137126</v>
      </c>
      <c r="Y13" s="58">
        <f t="shared" si="4"/>
        <v>-1.9182527240051206E-2</v>
      </c>
      <c r="Z13" s="26">
        <v>6</v>
      </c>
      <c r="AA13" s="15"/>
      <c r="AB13" s="26">
        <v>91</v>
      </c>
      <c r="AC13" s="25"/>
      <c r="AD13" s="23" t="s">
        <v>0</v>
      </c>
      <c r="AE13" s="25"/>
      <c r="AF13" s="26">
        <f>Z13+AB13</f>
        <v>97</v>
      </c>
      <c r="AG13" s="25"/>
      <c r="AH13" s="25">
        <v>211</v>
      </c>
      <c r="AJ13" s="57">
        <f t="shared" si="6"/>
        <v>0.45971563981042651</v>
      </c>
      <c r="AK13" s="58">
        <f>AJ13-AJ31</f>
        <v>-1.7684588239744503E-2</v>
      </c>
      <c r="AL13" s="1">
        <v>5</v>
      </c>
      <c r="AM13" s="1"/>
      <c r="AN13" s="1">
        <v>75</v>
      </c>
      <c r="AO13" s="1"/>
      <c r="AP13" s="18" t="s">
        <v>0</v>
      </c>
      <c r="AQ13" s="1"/>
      <c r="AR13" s="16">
        <f>AL13+AN13</f>
        <v>80</v>
      </c>
      <c r="AS13" s="1"/>
      <c r="AT13" s="1">
        <v>199</v>
      </c>
      <c r="AV13" s="57">
        <f>AR13/AT13</f>
        <v>0.4020100502512563</v>
      </c>
      <c r="AW13" s="58">
        <f>AV13-AV31</f>
        <v>-7.4878739586051457E-2</v>
      </c>
      <c r="AX13" s="72">
        <v>4</v>
      </c>
      <c r="AY13" s="73"/>
      <c r="AZ13" s="72">
        <v>65</v>
      </c>
      <c r="BA13" s="1"/>
      <c r="BB13" s="18" t="s">
        <v>0</v>
      </c>
      <c r="BC13" s="1"/>
      <c r="BD13" s="16">
        <f>AX13+AZ13</f>
        <v>69</v>
      </c>
      <c r="BE13" s="1"/>
      <c r="BF13" s="72">
        <v>191</v>
      </c>
      <c r="BH13" s="57">
        <f>BD13/BF13</f>
        <v>0.36125654450261779</v>
      </c>
      <c r="BI13" s="58">
        <f>BH13-BH31</f>
        <v>-0.1068521386231302</v>
      </c>
      <c r="BJ13" s="72">
        <v>2</v>
      </c>
      <c r="BK13" s="73"/>
      <c r="BL13" s="72">
        <v>25</v>
      </c>
      <c r="BM13" s="1"/>
      <c r="BN13" s="18" t="s">
        <v>0</v>
      </c>
      <c r="BO13" s="1"/>
      <c r="BP13" s="16">
        <f>BJ13+BL13</f>
        <v>27</v>
      </c>
      <c r="BQ13" s="1"/>
      <c r="BR13" s="72">
        <v>77</v>
      </c>
      <c r="BT13" s="57">
        <f>BP13/BR13</f>
        <v>0.35064935064935066</v>
      </c>
      <c r="BU13" s="58">
        <f t="shared" si="9"/>
        <v>-0.10329565294518567</v>
      </c>
      <c r="BV13" s="72">
        <v>2</v>
      </c>
      <c r="BW13" s="73"/>
      <c r="BX13" s="72">
        <v>49</v>
      </c>
      <c r="BY13" s="1"/>
      <c r="BZ13" s="18" t="s">
        <v>0</v>
      </c>
      <c r="CA13" s="1"/>
      <c r="CB13" s="16">
        <f>BV13+BX13</f>
        <v>51</v>
      </c>
      <c r="CC13" s="1"/>
      <c r="CD13" s="72">
        <v>171</v>
      </c>
      <c r="CF13" s="57">
        <f>CB13/CD13</f>
        <v>0.2982456140350877</v>
      </c>
      <c r="CG13" s="58">
        <f t="shared" si="10"/>
        <v>-0.14555769755547926</v>
      </c>
      <c r="CH13" s="72">
        <v>6</v>
      </c>
      <c r="CI13" s="72"/>
      <c r="CJ13" s="72">
        <v>42</v>
      </c>
      <c r="CK13" s="1"/>
      <c r="CL13" s="18" t="s">
        <v>0</v>
      </c>
      <c r="CM13" s="1"/>
      <c r="CN13" s="16">
        <f>CH13+CJ13</f>
        <v>48</v>
      </c>
      <c r="CO13" s="1"/>
      <c r="CP13" s="72">
        <v>127</v>
      </c>
      <c r="CR13" s="57">
        <f>CN13/CP13</f>
        <v>0.37795275590551181</v>
      </c>
      <c r="CS13" s="58">
        <f t="shared" si="12"/>
        <v>-8.384262973756923E-2</v>
      </c>
      <c r="CT13" s="67">
        <v>10</v>
      </c>
      <c r="CU13" s="67"/>
      <c r="CV13" s="67">
        <v>51</v>
      </c>
      <c r="CW13" s="1"/>
      <c r="CX13" s="18" t="s">
        <v>0</v>
      </c>
      <c r="CY13" s="1"/>
      <c r="CZ13" s="16">
        <f>CT13+CV13</f>
        <v>61</v>
      </c>
      <c r="DA13" s="1"/>
      <c r="DB13" s="67">
        <v>104</v>
      </c>
      <c r="DD13" s="57">
        <f>CZ13/DB13</f>
        <v>0.58653846153846156</v>
      </c>
      <c r="DE13" s="58">
        <f>DD13-DD31</f>
        <v>-0.10029794149512461</v>
      </c>
      <c r="DF13" s="72">
        <v>3</v>
      </c>
      <c r="DG13" s="72"/>
      <c r="DH13" s="72">
        <v>59</v>
      </c>
      <c r="DI13" s="72"/>
      <c r="DJ13" s="23" t="s">
        <v>0</v>
      </c>
      <c r="DK13" s="72"/>
      <c r="DL13" s="72">
        <f>DF13+DH13</f>
        <v>62</v>
      </c>
      <c r="DM13" s="72"/>
      <c r="DN13" s="72">
        <v>94</v>
      </c>
      <c r="DP13" s="57">
        <f t="shared" si="14"/>
        <v>0.65957446808510634</v>
      </c>
      <c r="DQ13" s="58">
        <f t="shared" si="15"/>
        <v>-3.9737022893051255E-2</v>
      </c>
      <c r="DR13" s="67">
        <v>4</v>
      </c>
      <c r="DS13" s="67"/>
      <c r="DT13" s="67">
        <v>55</v>
      </c>
      <c r="DU13" s="67"/>
      <c r="DV13" s="18" t="s">
        <v>0</v>
      </c>
      <c r="DW13" s="67"/>
      <c r="DX13" s="67">
        <f>DR13+DT13</f>
        <v>59</v>
      </c>
      <c r="DY13" s="67"/>
      <c r="DZ13" s="67">
        <v>109</v>
      </c>
      <c r="EB13" s="57">
        <f>DX13/DZ13</f>
        <v>0.54128440366972475</v>
      </c>
      <c r="EC13" s="58">
        <f>EB13-EB31</f>
        <v>-0.1756681029265813</v>
      </c>
      <c r="ED13" s="72">
        <v>5</v>
      </c>
      <c r="EE13" s="72"/>
      <c r="EF13" s="72">
        <v>48</v>
      </c>
      <c r="EG13" s="67"/>
      <c r="EH13" s="18" t="s">
        <v>0</v>
      </c>
      <c r="EI13" s="67"/>
      <c r="EJ13" s="67">
        <f>ED13+EF13</f>
        <v>53</v>
      </c>
      <c r="EK13" s="67"/>
      <c r="EL13" s="72">
        <v>79</v>
      </c>
      <c r="EN13" s="57">
        <f>EJ13/EL13</f>
        <v>0.67088607594936711</v>
      </c>
      <c r="EO13" s="58">
        <f>EN13-EN31</f>
        <v>-5.3762137038675384E-2</v>
      </c>
      <c r="EP13" s="1">
        <f>ED13-DR13</f>
        <v>1</v>
      </c>
      <c r="EQ13" s="57">
        <f>EP13/DR13</f>
        <v>0.25</v>
      </c>
      <c r="ER13" s="28">
        <f>EF13-DT13</f>
        <v>-7</v>
      </c>
      <c r="ES13" s="57">
        <f>ER13/DT13</f>
        <v>-0.12727272727272726</v>
      </c>
      <c r="ET13" s="65" t="s">
        <v>0</v>
      </c>
      <c r="EU13" s="65" t="s">
        <v>0</v>
      </c>
      <c r="EV13" s="28">
        <f>EJ13-DX13</f>
        <v>-6</v>
      </c>
      <c r="EW13" s="57">
        <f>EV13/DX13</f>
        <v>-0.10169491525423729</v>
      </c>
      <c r="EX13" s="28">
        <f>EL13-DZ13</f>
        <v>-30</v>
      </c>
      <c r="EY13" s="57">
        <f>EX13/DZ13</f>
        <v>-0.27522935779816515</v>
      </c>
      <c r="EZ13" s="48">
        <f>EN13-EB13</f>
        <v>0.12960167227964237</v>
      </c>
      <c r="FA13" s="32"/>
      <c r="FB13" s="1">
        <f>ED13-DF13</f>
        <v>2</v>
      </c>
      <c r="FC13" s="57">
        <f>FB13/DF13</f>
        <v>0.66666666666666663</v>
      </c>
      <c r="FD13" s="1">
        <f>EF13-DH13</f>
        <v>-11</v>
      </c>
      <c r="FE13" s="22">
        <f>FD13/DH13</f>
        <v>-0.1864406779661017</v>
      </c>
      <c r="FF13" s="65" t="s">
        <v>0</v>
      </c>
      <c r="FG13" s="65" t="s">
        <v>0</v>
      </c>
      <c r="FH13" s="28">
        <f t="shared" si="17"/>
        <v>-9</v>
      </c>
      <c r="FI13" s="57">
        <f t="shared" si="18"/>
        <v>-0.14516129032258066</v>
      </c>
      <c r="FJ13" s="28">
        <f t="shared" si="19"/>
        <v>-15</v>
      </c>
      <c r="FK13" s="57">
        <f t="shared" si="20"/>
        <v>-0.15957446808510639</v>
      </c>
      <c r="FL13" s="50">
        <f>EN13-DP13</f>
        <v>1.1311607864260775E-2</v>
      </c>
    </row>
    <row r="14" spans="1:169" x14ac:dyDescent="0.25">
      <c r="A14" s="14" t="s">
        <v>3</v>
      </c>
      <c r="B14" s="23" t="s">
        <v>0</v>
      </c>
      <c r="C14" s="14"/>
      <c r="D14" s="23" t="s">
        <v>0</v>
      </c>
      <c r="E14" s="14"/>
      <c r="F14" s="23" t="s">
        <v>0</v>
      </c>
      <c r="G14" s="14"/>
      <c r="H14" s="21">
        <v>225</v>
      </c>
      <c r="I14" s="14"/>
      <c r="J14" s="21">
        <v>314</v>
      </c>
      <c r="K14" s="14"/>
      <c r="L14" s="57">
        <f t="shared" si="21"/>
        <v>0.71656050955414008</v>
      </c>
      <c r="M14" s="58">
        <f t="shared" si="1"/>
        <v>1.9238993381853753E-2</v>
      </c>
      <c r="N14" s="23" t="s">
        <v>0</v>
      </c>
      <c r="O14" s="14"/>
      <c r="P14" s="23" t="s">
        <v>0</v>
      </c>
      <c r="Q14" s="14"/>
      <c r="R14" s="23" t="s">
        <v>0</v>
      </c>
      <c r="S14" s="14"/>
      <c r="T14" s="21">
        <v>237</v>
      </c>
      <c r="U14" s="14"/>
      <c r="V14" s="21">
        <v>324</v>
      </c>
      <c r="W14" s="14"/>
      <c r="X14" s="57">
        <f t="shared" si="3"/>
        <v>0.73148148148148151</v>
      </c>
      <c r="Y14" s="58">
        <f t="shared" si="4"/>
        <v>6.1956802600344418E-2</v>
      </c>
      <c r="Z14" s="23" t="s">
        <v>0</v>
      </c>
      <c r="AA14" s="25"/>
      <c r="AB14" s="23" t="s">
        <v>0</v>
      </c>
      <c r="AC14" s="25"/>
      <c r="AD14" s="23" t="s">
        <v>0</v>
      </c>
      <c r="AE14" s="25"/>
      <c r="AF14" s="23">
        <v>170</v>
      </c>
      <c r="AG14" s="25"/>
      <c r="AH14" s="23">
        <v>254</v>
      </c>
      <c r="AI14" s="1"/>
      <c r="AJ14" s="57">
        <f t="shared" si="6"/>
        <v>0.6692913385826772</v>
      </c>
      <c r="AK14" s="58">
        <f t="shared" ref="AK14" si="22">AJ14-AJ32</f>
        <v>1.153056456048096E-2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258</v>
      </c>
      <c r="AS14" s="1"/>
      <c r="AT14" s="18">
        <v>328</v>
      </c>
      <c r="AU14" s="1"/>
      <c r="AV14" s="57">
        <f t="shared" ref="AV14" si="23">AR14/AT14</f>
        <v>0.78658536585365857</v>
      </c>
      <c r="AW14" s="58">
        <f t="shared" ref="AW14" si="24">AV14-AV32</f>
        <v>0.12851877142369406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258</v>
      </c>
      <c r="BE14" s="1"/>
      <c r="BF14" s="18">
        <v>367</v>
      </c>
      <c r="BG14" s="1"/>
      <c r="BH14" s="57">
        <f t="shared" ref="BH14" si="25">BD14/BF14</f>
        <v>0.70299727520435973</v>
      </c>
      <c r="BI14" s="58">
        <f t="shared" ref="BI14" si="26">BH14-BH32</f>
        <v>3.1885066428530284E-2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273</v>
      </c>
      <c r="BQ14" s="1"/>
      <c r="BR14" s="18">
        <v>352</v>
      </c>
      <c r="BS14" s="1"/>
      <c r="BT14" s="57">
        <f t="shared" ref="BT14" si="27">BP14/BR14</f>
        <v>0.77556818181818177</v>
      </c>
      <c r="BU14" s="58">
        <f t="shared" si="9"/>
        <v>0.10119202403241301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18">
        <v>224</v>
      </c>
      <c r="CC14" s="1"/>
      <c r="CD14" s="18">
        <v>305</v>
      </c>
      <c r="CE14" s="1"/>
      <c r="CF14" s="57">
        <f t="shared" ref="CF14" si="28">CB14/CD14</f>
        <v>0.73442622950819669</v>
      </c>
      <c r="CG14" s="58">
        <f t="shared" si="10"/>
        <v>5.4820560993101175E-2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18">
        <v>201</v>
      </c>
      <c r="CO14" s="1"/>
      <c r="CP14" s="18">
        <v>276</v>
      </c>
      <c r="CQ14" s="1"/>
      <c r="CR14" s="57">
        <f t="shared" ref="CR14" si="29">CN14/CP14</f>
        <v>0.72826086956521741</v>
      </c>
      <c r="CS14" s="61">
        <f t="shared" si="12"/>
        <v>5.1498049052396855E-2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82">
        <v>208</v>
      </c>
      <c r="DA14" s="82"/>
      <c r="DB14" s="82">
        <v>280</v>
      </c>
      <c r="DC14" s="1"/>
      <c r="DD14" s="57">
        <f t="shared" ref="DD14" si="30">CZ14/DB14</f>
        <v>0.74285714285714288</v>
      </c>
      <c r="DE14" s="61">
        <f t="shared" ref="DE14" si="31">DD14-DD32</f>
        <v>5.3742070607380232E-2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186</v>
      </c>
      <c r="DM14" s="1"/>
      <c r="DN14" s="18">
        <v>253</v>
      </c>
      <c r="DO14" s="1"/>
      <c r="DP14" s="57">
        <f t="shared" si="14"/>
        <v>0.7351778656126482</v>
      </c>
      <c r="DQ14" s="58">
        <f t="shared" si="15"/>
        <v>3.4022695113925527E-2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82">
        <v>189</v>
      </c>
      <c r="DY14" s="82"/>
      <c r="DZ14" s="82">
        <v>273</v>
      </c>
      <c r="EA14" s="1"/>
      <c r="EB14" s="57">
        <f t="shared" ref="EB14" si="32">DX14/DZ14</f>
        <v>0.69230769230769229</v>
      </c>
      <c r="EC14" s="58">
        <f t="shared" ref="EC14" si="33">EB14-EB32</f>
        <v>-3.0519070532750492E-2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60" t="s">
        <v>0</v>
      </c>
      <c r="EO14" s="61" t="s">
        <v>0</v>
      </c>
      <c r="EP14" s="18" t="s">
        <v>0</v>
      </c>
      <c r="EQ14" s="65" t="s">
        <v>0</v>
      </c>
      <c r="ER14" s="65" t="s">
        <v>0</v>
      </c>
      <c r="ES14" s="65" t="s">
        <v>0</v>
      </c>
      <c r="ET14" s="65" t="s">
        <v>0</v>
      </c>
      <c r="EU14" s="65" t="s">
        <v>0</v>
      </c>
      <c r="EV14" s="28">
        <f>DX14-DL14</f>
        <v>3</v>
      </c>
      <c r="EW14" s="57">
        <f>EV14/DL14</f>
        <v>1.6129032258064516E-2</v>
      </c>
      <c r="EX14" s="28">
        <f>DZ14-DN14</f>
        <v>20</v>
      </c>
      <c r="EY14" s="57">
        <f>EX14/DN14</f>
        <v>7.9051383399209488E-2</v>
      </c>
      <c r="EZ14" s="48">
        <f>EB14-DP14</f>
        <v>-4.2870173304955905E-2</v>
      </c>
      <c r="FA14" s="32"/>
      <c r="FB14" s="18" t="s">
        <v>0</v>
      </c>
      <c r="FC14" s="65" t="s">
        <v>0</v>
      </c>
      <c r="FD14" s="65" t="s">
        <v>0</v>
      </c>
      <c r="FE14" s="65" t="s">
        <v>0</v>
      </c>
      <c r="FF14" s="65" t="s">
        <v>0</v>
      </c>
      <c r="FG14" s="65" t="s">
        <v>0</v>
      </c>
      <c r="FH14" s="28">
        <f>DX14-CZ14</f>
        <v>-19</v>
      </c>
      <c r="FI14" s="57">
        <f>FH14/CZ14</f>
        <v>-9.1346153846153841E-2</v>
      </c>
      <c r="FJ14" s="28">
        <f>DZ14-DB14</f>
        <v>-7</v>
      </c>
      <c r="FK14" s="57">
        <f>FJ14/DB14</f>
        <v>-2.5000000000000001E-2</v>
      </c>
      <c r="FL14" s="50">
        <f>EB14-DD14</f>
        <v>-5.0549450549450592E-2</v>
      </c>
    </row>
    <row r="15" spans="1:169" x14ac:dyDescent="0.25">
      <c r="A15" s="14" t="s">
        <v>2</v>
      </c>
      <c r="B15" s="23" t="s">
        <v>0</v>
      </c>
      <c r="C15" s="14"/>
      <c r="D15" s="23" t="s">
        <v>0</v>
      </c>
      <c r="E15" s="14"/>
      <c r="F15" s="23" t="s">
        <v>0</v>
      </c>
      <c r="G15" s="14"/>
      <c r="H15" s="19">
        <v>118</v>
      </c>
      <c r="I15" s="19"/>
      <c r="J15" s="19">
        <v>809</v>
      </c>
      <c r="K15" s="15"/>
      <c r="L15" s="57">
        <f t="shared" si="21"/>
        <v>0.14585908529048208</v>
      </c>
      <c r="M15" s="58">
        <f t="shared" si="1"/>
        <v>-6.0211559827483635E-2</v>
      </c>
      <c r="N15" s="23" t="s">
        <v>0</v>
      </c>
      <c r="O15" s="14"/>
      <c r="P15" s="23" t="s">
        <v>0</v>
      </c>
      <c r="Q15" s="14"/>
      <c r="R15" s="23" t="s">
        <v>0</v>
      </c>
      <c r="S15" s="14"/>
      <c r="T15" s="26">
        <v>128</v>
      </c>
      <c r="U15" s="26"/>
      <c r="V15" s="26">
        <v>805</v>
      </c>
      <c r="W15" s="24"/>
      <c r="X15" s="57">
        <f t="shared" si="3"/>
        <v>0.15900621118012423</v>
      </c>
      <c r="Y15" s="58">
        <f t="shared" si="4"/>
        <v>-4.2098249310779767E-2</v>
      </c>
      <c r="Z15" s="23" t="s">
        <v>0</v>
      </c>
      <c r="AA15" s="25"/>
      <c r="AB15" s="23" t="s">
        <v>0</v>
      </c>
      <c r="AC15" s="25"/>
      <c r="AD15" s="23" t="s">
        <v>0</v>
      </c>
      <c r="AE15" s="25"/>
      <c r="AF15" s="26">
        <v>119</v>
      </c>
      <c r="AG15" s="26"/>
      <c r="AH15" s="26">
        <v>769</v>
      </c>
      <c r="AI15" s="6"/>
      <c r="AJ15" s="57">
        <f t="shared" si="6"/>
        <v>0.15474642392717816</v>
      </c>
      <c r="AK15" s="58">
        <f>AJ15-AJ33</f>
        <v>-5.1903804515783608E-2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16">
        <v>152</v>
      </c>
      <c r="AS15" s="16"/>
      <c r="AT15" s="16">
        <v>907</v>
      </c>
      <c r="AU15" s="6"/>
      <c r="AV15" s="57">
        <f>AR15/AT15</f>
        <v>0.16758544652701213</v>
      </c>
      <c r="AW15" s="58">
        <f>AV15-AV33</f>
        <v>-2.8872645581333317E-2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72">
        <v>140</v>
      </c>
      <c r="BE15" s="72"/>
      <c r="BF15" s="72">
        <v>805</v>
      </c>
      <c r="BG15" s="6"/>
      <c r="BH15" s="57">
        <f>BD15/BF15</f>
        <v>0.17391304347826086</v>
      </c>
      <c r="BI15" s="58">
        <f>BH15-BH33</f>
        <v>-1.9011250094291693E-2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72">
        <v>123</v>
      </c>
      <c r="BQ15" s="72"/>
      <c r="BR15" s="72">
        <v>742</v>
      </c>
      <c r="BS15" s="6"/>
      <c r="BT15" s="57">
        <f>BP15/BR15</f>
        <v>0.16576819407008087</v>
      </c>
      <c r="BU15" s="58">
        <f t="shared" si="9"/>
        <v>-2.7901005641722931E-2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7">
        <v>96</v>
      </c>
      <c r="CC15" s="67"/>
      <c r="CD15" s="67">
        <v>637</v>
      </c>
      <c r="CE15" s="6"/>
      <c r="CF15" s="57">
        <f>CB15/CD15</f>
        <v>0.15070643642072212</v>
      </c>
      <c r="CG15" s="58">
        <f t="shared" si="10"/>
        <v>-4.9306275802787014E-2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72">
        <v>86</v>
      </c>
      <c r="CO15" s="72"/>
      <c r="CP15" s="72">
        <v>552</v>
      </c>
      <c r="CQ15" s="6"/>
      <c r="CR15" s="57">
        <f>CN15/CP15</f>
        <v>0.15579710144927536</v>
      </c>
      <c r="CS15" s="58">
        <f t="shared" si="12"/>
        <v>-3.3651230131035909E-2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7">
        <v>79</v>
      </c>
      <c r="DA15" s="67"/>
      <c r="DB15" s="67">
        <v>484</v>
      </c>
      <c r="DC15" s="6"/>
      <c r="DD15" s="57">
        <f>CZ15/DB15</f>
        <v>0.16322314049586778</v>
      </c>
      <c r="DE15" s="58">
        <f>DD15-DD33</f>
        <v>-2.6564574306788047E-2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72">
        <v>84</v>
      </c>
      <c r="DM15" s="72"/>
      <c r="DN15" s="72">
        <v>510</v>
      </c>
      <c r="DO15" s="6"/>
      <c r="DP15" s="57">
        <f t="shared" si="14"/>
        <v>0.16470588235294117</v>
      </c>
      <c r="DQ15" s="58">
        <f t="shared" si="15"/>
        <v>-2.7636224542174737E-2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7">
        <v>86</v>
      </c>
      <c r="DY15" s="67"/>
      <c r="DZ15" s="67">
        <v>499</v>
      </c>
      <c r="EA15" s="6"/>
      <c r="EB15" s="57">
        <f>DX15/DZ15</f>
        <v>0.17234468937875752</v>
      </c>
      <c r="EC15" s="58">
        <f>EB15-EB33</f>
        <v>-1.9231148355233568E-2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72">
        <v>72</v>
      </c>
      <c r="EK15" s="72"/>
      <c r="EL15" s="72">
        <v>436</v>
      </c>
      <c r="EM15" s="6"/>
      <c r="EN15" s="57">
        <f>EJ15/EL15</f>
        <v>0.16513761467889909</v>
      </c>
      <c r="EO15" s="58">
        <f>EN15-EN33</f>
        <v>-2.2859365953720429E-2</v>
      </c>
      <c r="EP15" s="18" t="s">
        <v>0</v>
      </c>
      <c r="EQ15" s="65" t="s">
        <v>0</v>
      </c>
      <c r="ER15" s="65" t="s">
        <v>0</v>
      </c>
      <c r="ES15" s="65" t="s">
        <v>0</v>
      </c>
      <c r="ET15" s="65" t="s">
        <v>0</v>
      </c>
      <c r="EU15" s="65" t="s">
        <v>0</v>
      </c>
      <c r="EV15" s="28">
        <f t="shared" ref="EV15:EV16" si="34">EJ15-DX15</f>
        <v>-14</v>
      </c>
      <c r="EW15" s="57">
        <f t="shared" ref="EW15:EW16" si="35">EV15/DX15</f>
        <v>-0.16279069767441862</v>
      </c>
      <c r="EX15" s="28">
        <f t="shared" ref="EX15:EX16" si="36">EL15-DZ15</f>
        <v>-63</v>
      </c>
      <c r="EY15" s="57">
        <f t="shared" ref="EY15:EY16" si="37">EX15/DZ15</f>
        <v>-0.12625250501002003</v>
      </c>
      <c r="EZ15" s="48">
        <f>EN15-EB15</f>
        <v>-7.207074699858429E-3</v>
      </c>
      <c r="FA15" s="32"/>
      <c r="FB15" s="18" t="s">
        <v>0</v>
      </c>
      <c r="FC15" s="65" t="s">
        <v>0</v>
      </c>
      <c r="FD15" s="65" t="s">
        <v>0</v>
      </c>
      <c r="FE15" s="65" t="s">
        <v>0</v>
      </c>
      <c r="FF15" s="65" t="s">
        <v>0</v>
      </c>
      <c r="FG15" s="65" t="s">
        <v>0</v>
      </c>
      <c r="FH15" s="28">
        <f t="shared" ref="FH15:FH16" si="38">EJ15-DL15</f>
        <v>-12</v>
      </c>
      <c r="FI15" s="57">
        <f t="shared" ref="FI15:FI16" si="39">FH15/DL15</f>
        <v>-0.14285714285714285</v>
      </c>
      <c r="FJ15" s="28">
        <f t="shared" ref="FJ15:FJ16" si="40">EL15-DN15</f>
        <v>-74</v>
      </c>
      <c r="FK15" s="57">
        <f t="shared" ref="FK15:FK16" si="41">FJ15/DN15</f>
        <v>-0.14509803921568629</v>
      </c>
      <c r="FL15" s="50">
        <f>EN15-DP15</f>
        <v>4.3173232595791755E-4</v>
      </c>
    </row>
    <row r="16" spans="1:169" x14ac:dyDescent="0.25">
      <c r="A16" s="14" t="s">
        <v>1</v>
      </c>
      <c r="B16" s="23" t="s">
        <v>0</v>
      </c>
      <c r="C16" s="14"/>
      <c r="D16" s="23" t="s">
        <v>0</v>
      </c>
      <c r="E16" s="14"/>
      <c r="F16" s="23" t="s">
        <v>0</v>
      </c>
      <c r="G16" s="14"/>
      <c r="H16" s="19">
        <v>42</v>
      </c>
      <c r="I16" s="19"/>
      <c r="J16" s="19">
        <v>304</v>
      </c>
      <c r="K16" s="15"/>
      <c r="L16" s="57">
        <f t="shared" si="21"/>
        <v>0.13815789473684212</v>
      </c>
      <c r="M16" s="58">
        <f t="shared" si="1"/>
        <v>-1.8533752253542174E-2</v>
      </c>
      <c r="N16" s="23" t="s">
        <v>0</v>
      </c>
      <c r="O16" s="14"/>
      <c r="P16" s="23" t="s">
        <v>0</v>
      </c>
      <c r="Q16" s="14"/>
      <c r="R16" s="23" t="s">
        <v>0</v>
      </c>
      <c r="S16" s="14"/>
      <c r="T16" s="26">
        <v>31</v>
      </c>
      <c r="U16" s="26"/>
      <c r="V16" s="25">
        <v>315</v>
      </c>
      <c r="W16" s="24"/>
      <c r="X16" s="57">
        <f t="shared" si="3"/>
        <v>9.841269841269841E-2</v>
      </c>
      <c r="Y16" s="58">
        <f t="shared" si="4"/>
        <v>-5.2917584590182462E-2</v>
      </c>
      <c r="Z16" s="23" t="s">
        <v>0</v>
      </c>
      <c r="AA16" s="25"/>
      <c r="AB16" s="23" t="s">
        <v>0</v>
      </c>
      <c r="AC16" s="25"/>
      <c r="AD16" s="23" t="s">
        <v>0</v>
      </c>
      <c r="AE16" s="25"/>
      <c r="AF16" s="26">
        <v>28</v>
      </c>
      <c r="AG16" s="26"/>
      <c r="AH16" s="26">
        <v>233</v>
      </c>
      <c r="AI16" s="6"/>
      <c r="AJ16" s="57">
        <f t="shared" si="6"/>
        <v>0.12017167381974249</v>
      </c>
      <c r="AK16" s="58">
        <f>AJ16-AJ34</f>
        <v>-3.0001313973194374E-2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16">
        <v>50</v>
      </c>
      <c r="AS16" s="16"/>
      <c r="AT16" s="16">
        <v>315</v>
      </c>
      <c r="AU16" s="6"/>
      <c r="AV16" s="57">
        <f>AR16/AT16</f>
        <v>0.15873015873015872</v>
      </c>
      <c r="AW16" s="58">
        <f>AV16-AV34</f>
        <v>1.1586657394697913E-2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72">
        <v>54</v>
      </c>
      <c r="BE16" s="73"/>
      <c r="BF16" s="72">
        <v>336</v>
      </c>
      <c r="BG16" s="6"/>
      <c r="BH16" s="57">
        <f>BD16/BF16</f>
        <v>0.16071428571428573</v>
      </c>
      <c r="BI16" s="58">
        <f>BH16-BH34</f>
        <v>6.0130656004961369E-3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72">
        <v>51</v>
      </c>
      <c r="BQ16" s="73"/>
      <c r="BR16" s="72">
        <v>318</v>
      </c>
      <c r="BS16" s="6"/>
      <c r="BT16" s="57">
        <f>BP16/BR16</f>
        <v>0.16037735849056603</v>
      </c>
      <c r="BU16" s="58">
        <f t="shared" si="9"/>
        <v>8.3723747206063681E-3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7">
        <v>39</v>
      </c>
      <c r="CC16" s="74"/>
      <c r="CD16" s="67">
        <v>276</v>
      </c>
      <c r="CE16" s="6"/>
      <c r="CF16" s="57">
        <f>CB16/CD16</f>
        <v>0.14130434782608695</v>
      </c>
      <c r="CG16" s="58">
        <f t="shared" si="10"/>
        <v>-1.1212367198512513E-2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72">
        <v>25</v>
      </c>
      <c r="CO16" s="73"/>
      <c r="CP16" s="72">
        <v>241</v>
      </c>
      <c r="CQ16" s="6"/>
      <c r="CR16" s="57">
        <f>CN16/CP16</f>
        <v>0.1037344398340249</v>
      </c>
      <c r="CS16" s="58">
        <f t="shared" si="12"/>
        <v>-4.1560252448619175E-2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7">
        <v>34</v>
      </c>
      <c r="DA16" s="74"/>
      <c r="DB16" s="67">
        <v>246</v>
      </c>
      <c r="DC16" s="6"/>
      <c r="DD16" s="57">
        <f>CZ16/DB16</f>
        <v>0.13821138211382114</v>
      </c>
      <c r="DE16" s="58">
        <f>DD16-DD34</f>
        <v>-1.1179962178596098E-2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72">
        <v>27</v>
      </c>
      <c r="DM16" s="73"/>
      <c r="DN16" s="72">
        <v>216</v>
      </c>
      <c r="DO16" s="6"/>
      <c r="DP16" s="57">
        <f t="shared" si="14"/>
        <v>0.125</v>
      </c>
      <c r="DQ16" s="58">
        <f t="shared" si="15"/>
        <v>-2.582276490933863E-2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7">
        <v>34</v>
      </c>
      <c r="DY16" s="74"/>
      <c r="DZ16" s="67">
        <v>237</v>
      </c>
      <c r="EA16" s="6"/>
      <c r="EB16" s="57">
        <f>DX16/DZ16</f>
        <v>0.14345991561181434</v>
      </c>
      <c r="EC16" s="58">
        <f>EB16-EB34</f>
        <v>-3.4754660796648962E-3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72">
        <v>25</v>
      </c>
      <c r="EK16" s="73"/>
      <c r="EL16" s="72">
        <v>189</v>
      </c>
      <c r="EM16" s="6"/>
      <c r="EN16" s="57">
        <f>EJ16/EL16</f>
        <v>0.13227513227513227</v>
      </c>
      <c r="EO16" s="58">
        <f>EN16-EN34</f>
        <v>-1.0599124004067512E-2</v>
      </c>
      <c r="EP16" s="18" t="s">
        <v>0</v>
      </c>
      <c r="EQ16" s="65" t="s">
        <v>0</v>
      </c>
      <c r="ER16" s="65" t="s">
        <v>0</v>
      </c>
      <c r="ES16" s="65" t="s">
        <v>0</v>
      </c>
      <c r="ET16" s="65" t="s">
        <v>0</v>
      </c>
      <c r="EU16" s="65" t="s">
        <v>0</v>
      </c>
      <c r="EV16" s="28">
        <f t="shared" si="34"/>
        <v>-9</v>
      </c>
      <c r="EW16" s="57">
        <f t="shared" si="35"/>
        <v>-0.26470588235294118</v>
      </c>
      <c r="EX16" s="28">
        <f t="shared" si="36"/>
        <v>-48</v>
      </c>
      <c r="EY16" s="57">
        <f t="shared" si="37"/>
        <v>-0.20253164556962025</v>
      </c>
      <c r="EZ16" s="48">
        <f>EN16-EB16</f>
        <v>-1.1184783336682075E-2</v>
      </c>
      <c r="FA16" s="32"/>
      <c r="FB16" s="18" t="s">
        <v>0</v>
      </c>
      <c r="FC16" s="65" t="s">
        <v>0</v>
      </c>
      <c r="FD16" s="65" t="s">
        <v>0</v>
      </c>
      <c r="FE16" s="65" t="s">
        <v>0</v>
      </c>
      <c r="FF16" s="65" t="s">
        <v>0</v>
      </c>
      <c r="FG16" s="65" t="s">
        <v>0</v>
      </c>
      <c r="FH16" s="28">
        <f t="shared" si="38"/>
        <v>-2</v>
      </c>
      <c r="FI16" s="57">
        <f t="shared" si="39"/>
        <v>-7.407407407407407E-2</v>
      </c>
      <c r="FJ16" s="28">
        <f t="shared" si="40"/>
        <v>-27</v>
      </c>
      <c r="FK16" s="57">
        <f t="shared" si="41"/>
        <v>-0.125</v>
      </c>
      <c r="FL16" s="50">
        <f>EN16-DP16</f>
        <v>7.2751322751322678E-3</v>
      </c>
    </row>
    <row r="17" spans="1:169" s="30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29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9"/>
      <c r="AW17" s="29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29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9"/>
      <c r="BU17" s="29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29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9"/>
      <c r="CS17" s="29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  <c r="DE17" s="29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9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9"/>
      <c r="EC17" s="29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9"/>
      <c r="EZ17" s="31"/>
      <c r="FA17" s="32"/>
      <c r="FL17" s="33"/>
      <c r="FM17" s="33"/>
    </row>
    <row r="18" spans="1:169" s="30" customFormat="1" x14ac:dyDescent="0.25">
      <c r="A18" s="34"/>
      <c r="B18" s="35"/>
      <c r="C18" s="35"/>
      <c r="E18" s="35"/>
      <c r="F18" s="35"/>
      <c r="G18" s="35"/>
      <c r="H18" s="35"/>
      <c r="I18" s="35"/>
      <c r="J18" s="35"/>
      <c r="K18" s="35"/>
      <c r="L18" s="36" t="s">
        <v>25</v>
      </c>
      <c r="M18" s="36"/>
      <c r="N18" s="35"/>
      <c r="O18" s="35"/>
      <c r="P18" s="34"/>
      <c r="Q18" s="35"/>
      <c r="R18" s="35"/>
      <c r="S18" s="35"/>
      <c r="T18" s="35"/>
      <c r="U18" s="35"/>
      <c r="V18" s="35"/>
      <c r="W18" s="35"/>
      <c r="X18" s="36" t="s">
        <v>25</v>
      </c>
      <c r="Y18" s="36"/>
      <c r="Z18" s="1"/>
      <c r="AA18" s="28"/>
      <c r="AB18" s="34"/>
      <c r="AC18" s="28"/>
      <c r="AD18" s="28"/>
      <c r="AE18" s="28"/>
      <c r="AF18" s="28"/>
      <c r="AG18" s="28"/>
      <c r="AH18" s="28"/>
      <c r="AI18" s="28"/>
      <c r="AJ18" s="36" t="s">
        <v>25</v>
      </c>
      <c r="AK18" s="37"/>
      <c r="AL18" s="1"/>
      <c r="AM18" s="28"/>
      <c r="AN18" s="34"/>
      <c r="AO18" s="28"/>
      <c r="AP18" s="28"/>
      <c r="AQ18" s="28"/>
      <c r="AR18" s="28"/>
      <c r="AS18" s="28"/>
      <c r="AT18" s="28"/>
      <c r="AU18" s="28"/>
      <c r="AV18" s="36" t="s">
        <v>25</v>
      </c>
      <c r="AW18" s="37"/>
      <c r="AX18" s="1"/>
      <c r="AY18" s="28"/>
      <c r="AZ18" s="34"/>
      <c r="BA18" s="28"/>
      <c r="BB18" s="28"/>
      <c r="BC18" s="28"/>
      <c r="BD18" s="28"/>
      <c r="BE18" s="28"/>
      <c r="BF18" s="28"/>
      <c r="BG18" s="28"/>
      <c r="BH18" s="36" t="s">
        <v>25</v>
      </c>
      <c r="BI18" s="37"/>
      <c r="BJ18" s="1"/>
      <c r="BK18" s="28"/>
      <c r="BL18" s="34"/>
      <c r="BM18" s="28"/>
      <c r="BN18" s="28"/>
      <c r="BO18" s="28"/>
      <c r="BP18" s="28"/>
      <c r="BQ18" s="28"/>
      <c r="BR18" s="28"/>
      <c r="BS18" s="28"/>
      <c r="BT18" s="36" t="s">
        <v>25</v>
      </c>
      <c r="BU18" s="37"/>
      <c r="BV18" s="1"/>
      <c r="BW18" s="28"/>
      <c r="BX18" s="34"/>
      <c r="BY18" s="28"/>
      <c r="BZ18" s="28"/>
      <c r="CA18" s="28"/>
      <c r="CB18" s="28"/>
      <c r="CC18" s="28"/>
      <c r="CD18" s="28"/>
      <c r="CE18" s="28"/>
      <c r="CF18" s="36" t="s">
        <v>25</v>
      </c>
      <c r="CG18" s="37"/>
      <c r="CH18" s="1"/>
      <c r="CI18" s="28"/>
      <c r="CJ18" s="34"/>
      <c r="CK18" s="28"/>
      <c r="CL18" s="28"/>
      <c r="CM18" s="28"/>
      <c r="CN18" s="28"/>
      <c r="CO18" s="28"/>
      <c r="CP18" s="28"/>
      <c r="CQ18" s="28"/>
      <c r="CR18" s="36" t="s">
        <v>25</v>
      </c>
      <c r="CS18" s="37"/>
      <c r="CT18" s="1"/>
      <c r="CU18" s="28"/>
      <c r="CV18" s="34"/>
      <c r="CW18" s="28"/>
      <c r="CX18" s="28"/>
      <c r="CY18" s="28"/>
      <c r="CZ18" s="28"/>
      <c r="DA18" s="28"/>
      <c r="DB18" s="28"/>
      <c r="DC18" s="28"/>
      <c r="DD18" s="36" t="s">
        <v>25</v>
      </c>
      <c r="DE18" s="37"/>
      <c r="DF18" s="1"/>
      <c r="DG18" s="28"/>
      <c r="DH18" s="34"/>
      <c r="DI18" s="28"/>
      <c r="DJ18" s="28"/>
      <c r="DK18" s="28"/>
      <c r="DL18" s="28"/>
      <c r="DM18" s="28"/>
      <c r="DN18" s="28"/>
      <c r="DO18" s="28"/>
      <c r="DP18" s="36" t="s">
        <v>25</v>
      </c>
      <c r="DQ18" s="37"/>
      <c r="DR18" s="1"/>
      <c r="DS18" s="28"/>
      <c r="DT18" s="34"/>
      <c r="DU18" s="28"/>
      <c r="DV18" s="28"/>
      <c r="DW18" s="28"/>
      <c r="DX18" s="28"/>
      <c r="DY18" s="28"/>
      <c r="DZ18" s="28"/>
      <c r="EA18" s="28"/>
      <c r="EB18" s="36" t="s">
        <v>25</v>
      </c>
      <c r="EC18" s="37"/>
      <c r="ED18" s="1"/>
      <c r="EE18" s="28"/>
      <c r="EF18" s="34"/>
      <c r="EG18" s="28"/>
      <c r="EH18" s="28"/>
      <c r="EI18" s="28"/>
      <c r="EJ18" s="28"/>
      <c r="EK18" s="28"/>
      <c r="EL18" s="28"/>
      <c r="EM18" s="28"/>
      <c r="EN18" s="36" t="s">
        <v>25</v>
      </c>
      <c r="EO18" s="37"/>
      <c r="EW18" s="34"/>
      <c r="EZ18" s="38"/>
      <c r="FA18" s="39"/>
      <c r="FL18" s="10"/>
      <c r="FM18" s="10"/>
    </row>
    <row r="19" spans="1:169" s="30" customFormat="1" x14ac:dyDescent="0.25">
      <c r="A19" s="34"/>
      <c r="B19" s="27"/>
      <c r="C19" s="27"/>
      <c r="E19" s="27"/>
      <c r="F19" s="27"/>
      <c r="G19" s="27"/>
      <c r="H19" s="27"/>
      <c r="I19" s="27"/>
      <c r="J19" s="27"/>
      <c r="L19" s="4" t="s">
        <v>26</v>
      </c>
      <c r="M19" s="40"/>
      <c r="N19" s="27"/>
      <c r="O19" s="27"/>
      <c r="P19" s="34"/>
      <c r="Q19" s="27"/>
      <c r="R19" s="27"/>
      <c r="S19" s="27"/>
      <c r="T19" s="27"/>
      <c r="U19" s="27"/>
      <c r="V19" s="27"/>
      <c r="W19" s="27"/>
      <c r="X19" s="4" t="s">
        <v>26</v>
      </c>
      <c r="Y19" s="40"/>
      <c r="Z19" s="1"/>
      <c r="AA19" s="28"/>
      <c r="AB19" s="34"/>
      <c r="AC19" s="28"/>
      <c r="AD19" s="28"/>
      <c r="AE19" s="28"/>
      <c r="AF19" s="28"/>
      <c r="AG19" s="28"/>
      <c r="AH19" s="28"/>
      <c r="AI19" s="28"/>
      <c r="AJ19" s="4" t="s">
        <v>26</v>
      </c>
      <c r="AK19" s="37"/>
      <c r="AL19" s="1"/>
      <c r="AM19" s="28"/>
      <c r="AN19" s="34"/>
      <c r="AO19" s="28"/>
      <c r="AP19" s="28"/>
      <c r="AQ19" s="28"/>
      <c r="AR19" s="28"/>
      <c r="AS19" s="28"/>
      <c r="AT19" s="28"/>
      <c r="AU19" s="28"/>
      <c r="AV19" s="4" t="s">
        <v>26</v>
      </c>
      <c r="AW19" s="37"/>
      <c r="AX19" s="1"/>
      <c r="AY19" s="28"/>
      <c r="AZ19" s="34"/>
      <c r="BA19" s="28"/>
      <c r="BB19" s="28"/>
      <c r="BC19" s="28"/>
      <c r="BD19" s="28"/>
      <c r="BE19" s="28"/>
      <c r="BF19" s="28"/>
      <c r="BG19" s="28"/>
      <c r="BH19" s="4" t="s">
        <v>26</v>
      </c>
      <c r="BI19" s="37"/>
      <c r="BJ19" s="1"/>
      <c r="BK19" s="28"/>
      <c r="BL19" s="34"/>
      <c r="BM19" s="28"/>
      <c r="BN19" s="28"/>
      <c r="BO19" s="28"/>
      <c r="BP19" s="28"/>
      <c r="BQ19" s="28"/>
      <c r="BR19" s="28"/>
      <c r="BS19" s="28"/>
      <c r="BT19" s="4" t="s">
        <v>26</v>
      </c>
      <c r="BU19" s="37"/>
      <c r="BV19" s="1"/>
      <c r="BW19" s="28"/>
      <c r="BX19" s="34"/>
      <c r="BY19" s="28"/>
      <c r="BZ19" s="28"/>
      <c r="CA19" s="28"/>
      <c r="CB19" s="28"/>
      <c r="CC19" s="28"/>
      <c r="CD19" s="28"/>
      <c r="CE19" s="28"/>
      <c r="CF19" s="4" t="s">
        <v>26</v>
      </c>
      <c r="CG19" s="37"/>
      <c r="CH19" s="1"/>
      <c r="CI19" s="28"/>
      <c r="CJ19" s="34"/>
      <c r="CK19" s="28"/>
      <c r="CL19" s="28"/>
      <c r="CM19" s="28"/>
      <c r="CN19" s="28"/>
      <c r="CO19" s="28"/>
      <c r="CP19" s="28"/>
      <c r="CQ19" s="28"/>
      <c r="CR19" s="4" t="s">
        <v>26</v>
      </c>
      <c r="CS19" s="37"/>
      <c r="CT19" s="1"/>
      <c r="CU19" s="28"/>
      <c r="CV19" s="34"/>
      <c r="CW19" s="28"/>
      <c r="CX19" s="28"/>
      <c r="CY19" s="28"/>
      <c r="CZ19" s="28"/>
      <c r="DA19" s="28"/>
      <c r="DB19" s="28"/>
      <c r="DC19" s="28"/>
      <c r="DD19" s="4" t="s">
        <v>26</v>
      </c>
      <c r="DE19" s="37"/>
      <c r="DF19" s="1"/>
      <c r="DG19" s="28"/>
      <c r="DH19" s="34"/>
      <c r="DI19" s="28"/>
      <c r="DJ19" s="28"/>
      <c r="DK19" s="28"/>
      <c r="DL19" s="28"/>
      <c r="DM19" s="28"/>
      <c r="DN19" s="28"/>
      <c r="DO19" s="28"/>
      <c r="DP19" s="4" t="s">
        <v>26</v>
      </c>
      <c r="DQ19" s="37"/>
      <c r="DR19" s="1"/>
      <c r="DS19" s="28"/>
      <c r="DT19" s="34"/>
      <c r="DU19" s="28"/>
      <c r="DV19" s="28"/>
      <c r="DW19" s="28"/>
      <c r="DX19" s="28"/>
      <c r="DY19" s="28"/>
      <c r="DZ19" s="28"/>
      <c r="EA19" s="28"/>
      <c r="EB19" s="4" t="s">
        <v>26</v>
      </c>
      <c r="EC19" s="37"/>
      <c r="ED19" s="1"/>
      <c r="EE19" s="28"/>
      <c r="EF19" s="34"/>
      <c r="EG19" s="28"/>
      <c r="EH19" s="28"/>
      <c r="EI19" s="28"/>
      <c r="EJ19" s="28"/>
      <c r="EK19" s="28"/>
      <c r="EL19" s="28"/>
      <c r="EM19" s="28"/>
      <c r="EN19" s="4" t="s">
        <v>26</v>
      </c>
      <c r="EO19" s="37"/>
      <c r="EW19" s="34"/>
      <c r="EZ19" s="38" t="s">
        <v>27</v>
      </c>
      <c r="FA19" s="39"/>
      <c r="FL19" s="10" t="s">
        <v>27</v>
      </c>
      <c r="FM19" s="10"/>
    </row>
    <row r="20" spans="1:169" s="6" customFormat="1" x14ac:dyDescent="0.25">
      <c r="A20" s="34"/>
      <c r="B20" s="4"/>
      <c r="C20" s="4"/>
      <c r="E20" s="4"/>
      <c r="F20" s="4"/>
      <c r="G20" s="4"/>
      <c r="J20" s="34"/>
      <c r="M20" s="4"/>
      <c r="N20" s="4"/>
      <c r="O20" s="4"/>
      <c r="P20" s="34"/>
      <c r="Q20" s="4"/>
      <c r="R20" s="4"/>
      <c r="S20" s="4"/>
      <c r="T20" s="4"/>
      <c r="U20" s="4"/>
      <c r="V20" s="4"/>
      <c r="W20" s="4"/>
      <c r="Y20" s="4"/>
      <c r="Z20" s="5"/>
      <c r="AA20" s="5"/>
      <c r="AB20" s="34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4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4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4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4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4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4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4"/>
      <c r="EY20" s="5"/>
      <c r="EZ20" s="38" t="s">
        <v>28</v>
      </c>
      <c r="FA20" s="39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4"/>
      <c r="B21" s="4"/>
      <c r="C21" s="4"/>
      <c r="E21" s="4"/>
      <c r="F21" s="4"/>
      <c r="G21" s="4"/>
      <c r="J21" s="34"/>
      <c r="M21" s="4"/>
      <c r="N21" s="4"/>
      <c r="O21" s="4"/>
      <c r="P21" s="34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4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4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4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4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4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4"/>
      <c r="EY21" s="5"/>
      <c r="EZ21" s="38" t="s">
        <v>29</v>
      </c>
      <c r="FA21" s="39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4"/>
      <c r="B22" s="2"/>
      <c r="C22" s="2"/>
      <c r="D22" s="34"/>
      <c r="E22" s="2"/>
      <c r="F22" s="2"/>
      <c r="G22" s="2"/>
      <c r="J22" s="34"/>
      <c r="M22" s="2"/>
      <c r="N22" s="4"/>
      <c r="O22" s="4"/>
      <c r="P22" s="34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4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4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4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4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4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4"/>
      <c r="EY22" s="5"/>
      <c r="EZ22" s="41"/>
      <c r="FA22" s="39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42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4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41" t="s">
        <v>17</v>
      </c>
      <c r="FA23" s="32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42"/>
      <c r="FM23" s="33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7" t="s">
        <v>53</v>
      </c>
      <c r="EQ24" s="37"/>
      <c r="ER24" s="37"/>
      <c r="ES24" s="37"/>
      <c r="ET24" s="37"/>
      <c r="EU24" s="37"/>
      <c r="EV24" s="37"/>
      <c r="EW24" s="37"/>
      <c r="EX24" s="37"/>
      <c r="EY24" s="37"/>
      <c r="EZ24" s="38" t="s">
        <v>30</v>
      </c>
      <c r="FA24" s="39"/>
      <c r="FB24" s="37" t="s">
        <v>54</v>
      </c>
      <c r="FC24" s="37"/>
      <c r="FD24" s="37"/>
      <c r="FE24" s="37"/>
      <c r="FF24" s="37"/>
      <c r="FG24" s="37"/>
      <c r="FH24" s="37"/>
      <c r="FI24" s="37"/>
      <c r="FJ24" s="37"/>
      <c r="FK24" s="37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7"/>
      <c r="ER25" s="37"/>
      <c r="ES25" s="37"/>
      <c r="ET25" s="37"/>
      <c r="EU25" s="37"/>
      <c r="EV25" s="37"/>
      <c r="EW25" s="37"/>
      <c r="EX25" s="37"/>
      <c r="EY25" s="37"/>
      <c r="EZ25" s="38" t="s">
        <v>18</v>
      </c>
      <c r="FA25" s="39"/>
      <c r="FB25" s="7" t="s">
        <v>17</v>
      </c>
      <c r="FC25" s="37"/>
      <c r="FD25" s="37"/>
      <c r="FE25" s="37"/>
      <c r="FF25" s="37"/>
      <c r="FG25" s="37"/>
      <c r="FH25" s="37"/>
      <c r="FI25" s="37"/>
      <c r="FJ25" s="37"/>
      <c r="FK25" s="37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43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3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43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43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43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43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43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43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43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43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43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43" t="s">
        <v>31</v>
      </c>
      <c r="EO26" s="9"/>
      <c r="EP26" s="10" t="s">
        <v>15</v>
      </c>
      <c r="EQ26" s="64"/>
      <c r="ER26" s="64" t="s">
        <v>14</v>
      </c>
      <c r="ES26" s="64"/>
      <c r="ET26" s="64" t="s">
        <v>13</v>
      </c>
      <c r="EU26" s="64"/>
      <c r="EV26" s="64" t="s">
        <v>12</v>
      </c>
      <c r="EW26" s="64"/>
      <c r="EX26" s="64" t="s">
        <v>11</v>
      </c>
      <c r="EY26" s="64"/>
      <c r="EZ26" s="38" t="s">
        <v>10</v>
      </c>
      <c r="FA26" s="44"/>
      <c r="FB26" s="10" t="s">
        <v>15</v>
      </c>
      <c r="FC26" s="64"/>
      <c r="FD26" s="64" t="s">
        <v>14</v>
      </c>
      <c r="FE26" s="64"/>
      <c r="FF26" s="64" t="s">
        <v>13</v>
      </c>
      <c r="FG26" s="64"/>
      <c r="FH26" s="64" t="s">
        <v>12</v>
      </c>
      <c r="FI26" s="64"/>
      <c r="FJ26" s="64" t="s">
        <v>11</v>
      </c>
      <c r="FK26" s="64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5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5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5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5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5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5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5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5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5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5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5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5" t="s">
        <v>32</v>
      </c>
      <c r="EO27" s="12"/>
      <c r="EP27" s="12" t="s">
        <v>9</v>
      </c>
      <c r="EQ27" s="45" t="s">
        <v>8</v>
      </c>
      <c r="ER27" s="45" t="s">
        <v>9</v>
      </c>
      <c r="ES27" s="45" t="s">
        <v>8</v>
      </c>
      <c r="ET27" s="45" t="s">
        <v>9</v>
      </c>
      <c r="EU27" s="45" t="s">
        <v>8</v>
      </c>
      <c r="EV27" s="45" t="s">
        <v>9</v>
      </c>
      <c r="EW27" s="45" t="s">
        <v>8</v>
      </c>
      <c r="EX27" s="45" t="s">
        <v>9</v>
      </c>
      <c r="EY27" s="45" t="s">
        <v>8</v>
      </c>
      <c r="EZ27" s="46" t="s">
        <v>33</v>
      </c>
      <c r="FA27" s="47"/>
      <c r="FB27" s="12" t="s">
        <v>9</v>
      </c>
      <c r="FC27" s="45" t="s">
        <v>8</v>
      </c>
      <c r="FD27" s="45" t="s">
        <v>9</v>
      </c>
      <c r="FE27" s="45" t="s">
        <v>8</v>
      </c>
      <c r="FF27" s="45" t="s">
        <v>9</v>
      </c>
      <c r="FG27" s="45" t="s">
        <v>8</v>
      </c>
      <c r="FH27" s="45" t="s">
        <v>9</v>
      </c>
      <c r="FI27" s="45" t="s">
        <v>8</v>
      </c>
      <c r="FJ27" s="45" t="s">
        <v>9</v>
      </c>
      <c r="FK27" s="45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31"/>
      <c r="FA28" s="32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2">SUM(F29,D29,B29)</f>
        <v>19803</v>
      </c>
      <c r="I29" s="16"/>
      <c r="J29" s="1">
        <v>28437</v>
      </c>
      <c r="K29" s="6"/>
      <c r="L29" s="17">
        <f t="shared" ref="L29:L34" si="43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4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5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8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8">
        <v>33911</v>
      </c>
      <c r="CE29" s="6"/>
      <c r="CF29" s="17">
        <f>CB29/CD29</f>
        <v>0.75105423019079354</v>
      </c>
      <c r="CG29" s="6"/>
      <c r="CH29" s="75">
        <v>2756</v>
      </c>
      <c r="CI29" s="74"/>
      <c r="CJ29" s="67">
        <v>2107</v>
      </c>
      <c r="CK29" s="74"/>
      <c r="CL29" s="67">
        <v>20780</v>
      </c>
      <c r="CM29" s="66"/>
      <c r="CN29" s="66">
        <f>SUM(CJ29,CL29,CH29)</f>
        <v>25643</v>
      </c>
      <c r="CO29" s="66"/>
      <c r="CP29" s="67">
        <v>33400</v>
      </c>
      <c r="CQ29" s="6"/>
      <c r="CR29" s="17">
        <f>CN29/CP29</f>
        <v>0.76775449101796411</v>
      </c>
      <c r="CS29" s="6"/>
      <c r="CT29" s="75">
        <v>2320</v>
      </c>
      <c r="CU29" s="74"/>
      <c r="CV29" s="67">
        <v>1723</v>
      </c>
      <c r="CW29" s="74"/>
      <c r="CX29" s="67">
        <v>19750</v>
      </c>
      <c r="CY29" s="66"/>
      <c r="CZ29" s="66">
        <f>SUM(CV29,CX29,CT29)</f>
        <v>23793</v>
      </c>
      <c r="DA29" s="66"/>
      <c r="DB29" s="67">
        <v>30631</v>
      </c>
      <c r="DC29" s="6"/>
      <c r="DD29" s="17">
        <f>CZ29/DB29</f>
        <v>0.77676210375110177</v>
      </c>
      <c r="DE29" s="6"/>
      <c r="DF29" s="75">
        <v>2363</v>
      </c>
      <c r="DG29" s="74"/>
      <c r="DH29" s="67">
        <v>1625</v>
      </c>
      <c r="DI29" s="74"/>
      <c r="DJ29" s="67">
        <v>19455</v>
      </c>
      <c r="DK29" s="66"/>
      <c r="DL29" s="66">
        <f>SUM(DH29,DJ29,DF29)</f>
        <v>23443</v>
      </c>
      <c r="DM29" s="66"/>
      <c r="DN29" s="67">
        <v>30085</v>
      </c>
      <c r="DO29" s="6"/>
      <c r="DP29" s="17">
        <f>DL29/DN29</f>
        <v>0.77922552767159714</v>
      </c>
      <c r="DQ29" s="6"/>
      <c r="DR29" s="75">
        <v>2043</v>
      </c>
      <c r="DS29" s="74"/>
      <c r="DT29" s="67">
        <v>1390</v>
      </c>
      <c r="DU29" s="74"/>
      <c r="DV29" s="67">
        <v>18856</v>
      </c>
      <c r="DW29" s="66"/>
      <c r="DX29" s="66">
        <f>SUM(DT29,DV29,DR29)</f>
        <v>22289</v>
      </c>
      <c r="DY29" s="66"/>
      <c r="DZ29" s="67">
        <v>28587</v>
      </c>
      <c r="EA29" s="6"/>
      <c r="EB29" s="17">
        <f>DX29/DZ29</f>
        <v>0.77969006891244275</v>
      </c>
      <c r="EC29" s="6"/>
      <c r="ED29" s="75">
        <v>1761</v>
      </c>
      <c r="EE29" s="74"/>
      <c r="EF29" s="67">
        <v>1271</v>
      </c>
      <c r="EG29" s="74"/>
      <c r="EH29" s="67">
        <v>19421</v>
      </c>
      <c r="EI29" s="66"/>
      <c r="EJ29" s="66">
        <f>SUM(EF29,EH29,ED29)</f>
        <v>22453</v>
      </c>
      <c r="EK29" s="66"/>
      <c r="EL29" s="67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7">
        <f>EP29/DR29</f>
        <v>-0.13803230543318648</v>
      </c>
      <c r="ER29" s="28">
        <f>EF29-DT29</f>
        <v>-119</v>
      </c>
      <c r="ES29" s="57">
        <f>ER29/DT29</f>
        <v>-8.5611510791366904E-2</v>
      </c>
      <c r="ET29" s="1">
        <f>EH29-DV29</f>
        <v>565</v>
      </c>
      <c r="EU29" s="22">
        <f>ET29/DV29</f>
        <v>2.9963937208315656E-2</v>
      </c>
      <c r="EV29" s="28">
        <f>EJ29-DX29</f>
        <v>164</v>
      </c>
      <c r="EW29" s="57">
        <f>EV29/DX29</f>
        <v>7.3578895419265109E-3</v>
      </c>
      <c r="EX29" s="28">
        <f>EL29-DZ29</f>
        <v>-523</v>
      </c>
      <c r="EY29" s="57">
        <f>EX29/DZ29</f>
        <v>-1.8295029209081052E-2</v>
      </c>
      <c r="EZ29" s="48">
        <f>EN29-EB29</f>
        <v>2.037407019816162E-2</v>
      </c>
      <c r="FA29" s="49"/>
      <c r="FB29" s="1">
        <f>ED29-DF29</f>
        <v>-602</v>
      </c>
      <c r="FC29" s="57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8">
        <f t="shared" ref="FH29:FH31" si="46">EJ29-DL29</f>
        <v>-990</v>
      </c>
      <c r="FI29" s="57">
        <f t="shared" ref="FI29:FI31" si="47">FH29/DL29</f>
        <v>-4.2230090005545368E-2</v>
      </c>
      <c r="FJ29" s="28">
        <f t="shared" ref="FJ29:FJ31" si="48">EL29-DN29</f>
        <v>-2021</v>
      </c>
      <c r="FK29" s="57">
        <f t="shared" ref="FK29:FK31" si="49">FJ29/DN29</f>
        <v>-6.7176333721123485E-2</v>
      </c>
      <c r="FL29" s="50">
        <f>EN29-DP29</f>
        <v>2.0838611439007226E-2</v>
      </c>
      <c r="FM29" s="51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3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0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1">AF30/AH30</f>
        <v>0.59678834086768773</v>
      </c>
      <c r="AK30" s="20"/>
      <c r="AL30" s="65" t="s">
        <v>0</v>
      </c>
      <c r="AM30" s="28"/>
      <c r="AN30" s="65" t="s">
        <v>0</v>
      </c>
      <c r="AO30" s="28"/>
      <c r="AP30" s="65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2" si="52">AR30/AT30</f>
        <v>0.61494880546075081</v>
      </c>
      <c r="AW30" s="20"/>
      <c r="AX30" s="65" t="s">
        <v>0</v>
      </c>
      <c r="AY30" s="28"/>
      <c r="AZ30" s="65" t="s">
        <v>0</v>
      </c>
      <c r="BA30" s="28"/>
      <c r="BB30" s="65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2" si="53">BD30/BF30</f>
        <v>0.62337078651685396</v>
      </c>
      <c r="BI30" s="20"/>
      <c r="BJ30" s="65" t="s">
        <v>0</v>
      </c>
      <c r="BK30" s="28"/>
      <c r="BL30" s="65" t="s">
        <v>0</v>
      </c>
      <c r="BM30" s="28"/>
      <c r="BN30" s="65" t="s">
        <v>0</v>
      </c>
      <c r="BO30" s="20"/>
      <c r="BP30" s="66">
        <v>18112</v>
      </c>
      <c r="BQ30" s="66"/>
      <c r="BR30" s="68">
        <v>30054</v>
      </c>
      <c r="BS30" s="20"/>
      <c r="BT30" s="17">
        <f t="shared" ref="BT30:BT34" si="54">BP30/BR30</f>
        <v>0.60264856591468685</v>
      </c>
      <c r="BU30" s="20"/>
      <c r="BV30" s="65" t="s">
        <v>0</v>
      </c>
      <c r="BW30" s="28"/>
      <c r="BX30" s="65" t="s">
        <v>0</v>
      </c>
      <c r="BY30" s="28"/>
      <c r="BZ30" s="65" t="s">
        <v>0</v>
      </c>
      <c r="CA30" s="20"/>
      <c r="CB30" s="66">
        <v>20262</v>
      </c>
      <c r="CC30" s="66"/>
      <c r="CD30" s="68">
        <v>33911</v>
      </c>
      <c r="CE30" s="20"/>
      <c r="CF30" s="17">
        <f t="shared" ref="CF30:CF34" si="55">CB30/CD30</f>
        <v>0.59750523428975844</v>
      </c>
      <c r="CG30" s="20"/>
      <c r="CH30" s="65" t="s">
        <v>0</v>
      </c>
      <c r="CI30" s="28"/>
      <c r="CJ30" s="65" t="s">
        <v>0</v>
      </c>
      <c r="CK30" s="28"/>
      <c r="CL30" s="65" t="s">
        <v>0</v>
      </c>
      <c r="CM30" s="20"/>
      <c r="CN30" s="67">
        <v>20780</v>
      </c>
      <c r="CO30" s="67"/>
      <c r="CP30" s="67">
        <v>33400</v>
      </c>
      <c r="CQ30" s="20"/>
      <c r="CR30" s="17">
        <f t="shared" ref="CR30:CR34" si="56">CN30/CP30</f>
        <v>0.6221556886227545</v>
      </c>
      <c r="CS30" s="20"/>
      <c r="CT30" s="65" t="s">
        <v>0</v>
      </c>
      <c r="CU30" s="28"/>
      <c r="CV30" s="65" t="s">
        <v>0</v>
      </c>
      <c r="CW30" s="28"/>
      <c r="CX30" s="65" t="s">
        <v>0</v>
      </c>
      <c r="CY30" s="20"/>
      <c r="CZ30" s="67">
        <v>19750</v>
      </c>
      <c r="DA30" s="67"/>
      <c r="DB30" s="67">
        <v>30631</v>
      </c>
      <c r="DC30" s="20"/>
      <c r="DD30" s="17">
        <f t="shared" ref="DD30:DD34" si="57">CZ30/DB30</f>
        <v>0.64477163657732361</v>
      </c>
      <c r="DE30" s="20"/>
      <c r="DF30" s="65" t="s">
        <v>0</v>
      </c>
      <c r="DG30" s="28"/>
      <c r="DH30" s="65" t="s">
        <v>0</v>
      </c>
      <c r="DI30" s="28"/>
      <c r="DJ30" s="65" t="s">
        <v>0</v>
      </c>
      <c r="DK30" s="20"/>
      <c r="DL30" s="67">
        <v>19455</v>
      </c>
      <c r="DM30" s="67"/>
      <c r="DN30" s="67">
        <v>30085</v>
      </c>
      <c r="DO30" s="20"/>
      <c r="DP30" s="17">
        <f t="shared" ref="DP30:DP34" si="58">DL30/DN30</f>
        <v>0.64666777463852421</v>
      </c>
      <c r="DQ30" s="20"/>
      <c r="DR30" s="65" t="s">
        <v>0</v>
      </c>
      <c r="DS30" s="28"/>
      <c r="DT30" s="65" t="s">
        <v>0</v>
      </c>
      <c r="DU30" s="28"/>
      <c r="DV30" s="65" t="s">
        <v>0</v>
      </c>
      <c r="DW30" s="20"/>
      <c r="DX30" s="67">
        <v>18856</v>
      </c>
      <c r="DY30" s="67"/>
      <c r="DZ30" s="67">
        <v>28587</v>
      </c>
      <c r="EA30" s="20"/>
      <c r="EB30" s="17">
        <f t="shared" ref="EB30:EB34" si="59">DX30/DZ30</f>
        <v>0.65960051771784378</v>
      </c>
      <c r="EC30" s="20"/>
      <c r="ED30" s="65" t="s">
        <v>0</v>
      </c>
      <c r="EE30" s="28"/>
      <c r="EF30" s="65" t="s">
        <v>0</v>
      </c>
      <c r="EG30" s="28"/>
      <c r="EH30" s="65" t="s">
        <v>0</v>
      </c>
      <c r="EI30" s="20"/>
      <c r="EJ30" s="67">
        <v>19421</v>
      </c>
      <c r="EK30" s="67"/>
      <c r="EL30" s="67">
        <v>28064</v>
      </c>
      <c r="EM30" s="20"/>
      <c r="EN30" s="17">
        <f t="shared" ref="EN30:EN34" si="60">EJ30/EL30</f>
        <v>0.69202537058152791</v>
      </c>
      <c r="EO30" s="20"/>
      <c r="EP30" s="18" t="s">
        <v>0</v>
      </c>
      <c r="EQ30" s="65" t="s">
        <v>0</v>
      </c>
      <c r="ER30" s="65" t="s">
        <v>0</v>
      </c>
      <c r="ES30" s="65" t="s">
        <v>0</v>
      </c>
      <c r="ET30" s="65" t="s">
        <v>0</v>
      </c>
      <c r="EU30" s="65" t="s">
        <v>0</v>
      </c>
      <c r="EV30" s="28">
        <f>EJ30-DX30</f>
        <v>565</v>
      </c>
      <c r="EW30" s="57">
        <f>EV30/DX30</f>
        <v>2.9963937208315656E-2</v>
      </c>
      <c r="EX30" s="28">
        <f>EL30-DZ30</f>
        <v>-523</v>
      </c>
      <c r="EY30" s="57">
        <f>EX30/DZ30</f>
        <v>-1.8295029209081052E-2</v>
      </c>
      <c r="EZ30" s="48">
        <f>EN30-EB30</f>
        <v>3.2424852863684128E-2</v>
      </c>
      <c r="FA30" s="49"/>
      <c r="FB30" s="18" t="s">
        <v>0</v>
      </c>
      <c r="FC30" s="65" t="s">
        <v>0</v>
      </c>
      <c r="FD30" s="65" t="s">
        <v>0</v>
      </c>
      <c r="FE30" s="65" t="s">
        <v>0</v>
      </c>
      <c r="FF30" s="65" t="s">
        <v>0</v>
      </c>
      <c r="FG30" s="65" t="s">
        <v>0</v>
      </c>
      <c r="FH30" s="28">
        <f t="shared" si="46"/>
        <v>-34</v>
      </c>
      <c r="FI30" s="57">
        <f t="shared" si="47"/>
        <v>-1.7476227190953483E-3</v>
      </c>
      <c r="FJ30" s="28">
        <f t="shared" si="48"/>
        <v>-2021</v>
      </c>
      <c r="FK30" s="57">
        <f t="shared" si="49"/>
        <v>-6.7176333721123485E-2</v>
      </c>
      <c r="FL30" s="50">
        <f>EN30-DP30</f>
        <v>4.5357595943003703E-2</v>
      </c>
      <c r="FM30" s="51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3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0"/>
        <v>0.65128955065142247</v>
      </c>
      <c r="Y31" s="14"/>
      <c r="Z31" s="67">
        <v>1714</v>
      </c>
      <c r="AA31" s="20"/>
      <c r="AB31" s="67">
        <v>8753</v>
      </c>
      <c r="AC31" s="1"/>
      <c r="AD31" s="18" t="s">
        <v>0</v>
      </c>
      <c r="AE31" s="1"/>
      <c r="AF31" s="16">
        <f>Z31+AB31</f>
        <v>10467</v>
      </c>
      <c r="AG31" s="1"/>
      <c r="AH31" s="68">
        <v>21925</v>
      </c>
      <c r="AJ31" s="17">
        <f t="shared" si="51"/>
        <v>0.47740022805017102</v>
      </c>
      <c r="AK31" s="20"/>
      <c r="AL31" s="67">
        <v>1191</v>
      </c>
      <c r="AM31" s="20"/>
      <c r="AN31" s="67">
        <v>9508</v>
      </c>
      <c r="AO31" s="20"/>
      <c r="AP31" s="65" t="s">
        <v>0</v>
      </c>
      <c r="AQ31" s="20"/>
      <c r="AR31" s="66">
        <f>SUM(AN31,AL31)</f>
        <v>10699</v>
      </c>
      <c r="AS31" s="68"/>
      <c r="AT31" s="68">
        <v>22435</v>
      </c>
      <c r="AU31" s="20"/>
      <c r="AV31" s="17">
        <f t="shared" si="52"/>
        <v>0.47688878983730776</v>
      </c>
      <c r="AW31" s="20"/>
      <c r="AX31" s="67">
        <v>1229</v>
      </c>
      <c r="AY31" s="20"/>
      <c r="AZ31" s="67">
        <v>9332</v>
      </c>
      <c r="BA31" s="20"/>
      <c r="BB31" s="65" t="s">
        <v>0</v>
      </c>
      <c r="BC31" s="20"/>
      <c r="BD31" s="66">
        <f>SUM(AZ31,AX31)</f>
        <v>10561</v>
      </c>
      <c r="BE31" s="68"/>
      <c r="BF31" s="68">
        <v>22561</v>
      </c>
      <c r="BG31" s="20"/>
      <c r="BH31" s="17">
        <f t="shared" si="53"/>
        <v>0.46810868312574799</v>
      </c>
      <c r="BI31" s="20"/>
      <c r="BJ31" s="67">
        <v>1303</v>
      </c>
      <c r="BK31" s="20"/>
      <c r="BL31" s="67">
        <v>8800</v>
      </c>
      <c r="BM31" s="20"/>
      <c r="BN31" s="65" t="s">
        <v>0</v>
      </c>
      <c r="BO31" s="20"/>
      <c r="BP31" s="66">
        <f>SUM(BL31,BJ31)</f>
        <v>10103</v>
      </c>
      <c r="BQ31" s="68"/>
      <c r="BR31" s="68">
        <v>22256</v>
      </c>
      <c r="BS31" s="20"/>
      <c r="BT31" s="17">
        <f t="shared" si="54"/>
        <v>0.45394500359453632</v>
      </c>
      <c r="BU31" s="20"/>
      <c r="BV31" s="67">
        <v>1105</v>
      </c>
      <c r="BW31" s="20"/>
      <c r="BX31" s="67">
        <v>7740</v>
      </c>
      <c r="BY31" s="20"/>
      <c r="BZ31" s="65" t="s">
        <v>0</v>
      </c>
      <c r="CA31" s="20"/>
      <c r="CB31" s="66">
        <f>SUM(BX31,BV31)</f>
        <v>8845</v>
      </c>
      <c r="CC31" s="68"/>
      <c r="CD31" s="68">
        <v>19930</v>
      </c>
      <c r="CE31" s="20"/>
      <c r="CF31" s="17">
        <f t="shared" si="55"/>
        <v>0.44380331159056696</v>
      </c>
      <c r="CG31" s="20"/>
      <c r="CH31" s="67">
        <v>1158</v>
      </c>
      <c r="CI31" s="20"/>
      <c r="CJ31" s="75">
        <v>7829</v>
      </c>
      <c r="CK31" s="20"/>
      <c r="CL31" s="65" t="s">
        <v>0</v>
      </c>
      <c r="CM31" s="20"/>
      <c r="CN31" s="66">
        <f>SUM(CJ31,CH31)</f>
        <v>8987</v>
      </c>
      <c r="CO31" s="68"/>
      <c r="CP31" s="67">
        <v>19461</v>
      </c>
      <c r="CQ31" s="20"/>
      <c r="CR31" s="17">
        <f t="shared" si="56"/>
        <v>0.46179538564308104</v>
      </c>
      <c r="CS31" s="20"/>
      <c r="CT31" s="75">
        <v>1013</v>
      </c>
      <c r="CU31" s="74"/>
      <c r="CV31" s="67">
        <v>11666</v>
      </c>
      <c r="CW31" s="20"/>
      <c r="CX31" s="65" t="s">
        <v>0</v>
      </c>
      <c r="CY31" s="20"/>
      <c r="CZ31" s="66">
        <f>SUM(CV31,CT31)</f>
        <v>12679</v>
      </c>
      <c r="DA31" s="68"/>
      <c r="DB31" s="67">
        <v>18460</v>
      </c>
      <c r="DC31" s="20"/>
      <c r="DD31" s="17">
        <f t="shared" si="57"/>
        <v>0.68683640303358617</v>
      </c>
      <c r="DE31" s="20"/>
      <c r="DF31" s="75">
        <v>898</v>
      </c>
      <c r="DG31" s="74"/>
      <c r="DH31" s="67">
        <v>10884</v>
      </c>
      <c r="DI31" s="20"/>
      <c r="DJ31" s="65" t="s">
        <v>0</v>
      </c>
      <c r="DK31" s="20"/>
      <c r="DL31" s="66">
        <f>SUM(DH31,DF31)</f>
        <v>11782</v>
      </c>
      <c r="DM31" s="68"/>
      <c r="DN31" s="67">
        <v>16848</v>
      </c>
      <c r="DO31" s="20"/>
      <c r="DP31" s="17">
        <f t="shared" si="58"/>
        <v>0.69931149097815759</v>
      </c>
      <c r="DQ31" s="20"/>
      <c r="DR31" s="75">
        <v>970</v>
      </c>
      <c r="DS31" s="74"/>
      <c r="DT31" s="67">
        <v>9899</v>
      </c>
      <c r="DU31" s="20"/>
      <c r="DV31" s="65" t="s">
        <v>0</v>
      </c>
      <c r="DW31" s="20"/>
      <c r="DX31" s="66">
        <f>SUM(DT31,DR31)</f>
        <v>10869</v>
      </c>
      <c r="DY31" s="68"/>
      <c r="DZ31" s="67">
        <v>15160</v>
      </c>
      <c r="EA31" s="20"/>
      <c r="EB31" s="17">
        <f t="shared" si="59"/>
        <v>0.71695250659630605</v>
      </c>
      <c r="EC31" s="20"/>
      <c r="ED31" s="75">
        <v>914</v>
      </c>
      <c r="EE31" s="74"/>
      <c r="EF31" s="67">
        <v>10055</v>
      </c>
      <c r="EG31" s="20"/>
      <c r="EH31" s="65" t="s">
        <v>0</v>
      </c>
      <c r="EI31" s="20"/>
      <c r="EJ31" s="66">
        <f>SUM(EF31,ED31)</f>
        <v>10969</v>
      </c>
      <c r="EK31" s="68"/>
      <c r="EL31" s="67">
        <v>15137</v>
      </c>
      <c r="EM31" s="20"/>
      <c r="EN31" s="17">
        <f t="shared" si="60"/>
        <v>0.72464821298804249</v>
      </c>
      <c r="EO31" s="20"/>
      <c r="EP31" s="1">
        <f>ED31-DR31</f>
        <v>-56</v>
      </c>
      <c r="EQ31" s="57">
        <f>EP31/DR31</f>
        <v>-5.7731958762886601E-2</v>
      </c>
      <c r="ER31" s="28">
        <f>EF31-DT31</f>
        <v>156</v>
      </c>
      <c r="ES31" s="57">
        <f>ER31/DT31</f>
        <v>1.575916759268613E-2</v>
      </c>
      <c r="ET31" s="65" t="s">
        <v>0</v>
      </c>
      <c r="EU31" s="65" t="s">
        <v>0</v>
      </c>
      <c r="EV31" s="28">
        <f>EJ31-DX31</f>
        <v>100</v>
      </c>
      <c r="EW31" s="57">
        <f>EV31/DX31</f>
        <v>9.2004784248780943E-3</v>
      </c>
      <c r="EX31" s="28">
        <f>EL31-DZ31</f>
        <v>-23</v>
      </c>
      <c r="EY31" s="57">
        <f>EX31/DZ31</f>
        <v>-1.5171503957783642E-3</v>
      </c>
      <c r="EZ31" s="48">
        <f>EN31-EB31</f>
        <v>7.6957063917364454E-3</v>
      </c>
      <c r="FA31" s="49"/>
      <c r="FB31" s="1">
        <f>ED31-DF31</f>
        <v>16</v>
      </c>
      <c r="FC31" s="57">
        <f>FB31/DF31</f>
        <v>1.7817371937639197E-2</v>
      </c>
      <c r="FD31" s="1">
        <f>EF31-DH31</f>
        <v>-829</v>
      </c>
      <c r="FE31" s="22">
        <f>FD31/DH31</f>
        <v>-7.6166850422638738E-2</v>
      </c>
      <c r="FF31" s="65" t="s">
        <v>0</v>
      </c>
      <c r="FG31" s="65" t="s">
        <v>0</v>
      </c>
      <c r="FH31" s="28">
        <f t="shared" si="46"/>
        <v>-813</v>
      </c>
      <c r="FI31" s="57">
        <f t="shared" si="47"/>
        <v>-6.9003564759803085E-2</v>
      </c>
      <c r="FJ31" s="28">
        <f t="shared" si="48"/>
        <v>-1711</v>
      </c>
      <c r="FK31" s="57">
        <f t="shared" si="49"/>
        <v>-0.10155508072174739</v>
      </c>
      <c r="FL31" s="50">
        <f>EN31-DP31</f>
        <v>2.5336722009884904E-2</v>
      </c>
      <c r="FM31" s="51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3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0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5">
        <v>20803</v>
      </c>
      <c r="AG32" s="1"/>
      <c r="AH32" s="65">
        <v>31627</v>
      </c>
      <c r="AI32" s="1"/>
      <c r="AJ32" s="70">
        <f>AF32/AH32</f>
        <v>0.65776077402219624</v>
      </c>
      <c r="AK32" s="18"/>
      <c r="AL32" s="65" t="s">
        <v>0</v>
      </c>
      <c r="AM32" s="28"/>
      <c r="AN32" s="65" t="s">
        <v>0</v>
      </c>
      <c r="AO32" s="28"/>
      <c r="AP32" s="65" t="s">
        <v>0</v>
      </c>
      <c r="AQ32" s="18"/>
      <c r="AR32" s="65">
        <v>22471</v>
      </c>
      <c r="AS32" s="18"/>
      <c r="AT32" s="65">
        <v>34147</v>
      </c>
      <c r="AU32" s="18"/>
      <c r="AV32" s="17">
        <f t="shared" si="52"/>
        <v>0.65806659442996451</v>
      </c>
      <c r="AW32" s="18"/>
      <c r="AX32" s="65" t="s">
        <v>0</v>
      </c>
      <c r="AY32" s="28"/>
      <c r="AZ32" s="65" t="s">
        <v>0</v>
      </c>
      <c r="BA32" s="28"/>
      <c r="BB32" s="65" t="s">
        <v>0</v>
      </c>
      <c r="BC32" s="18"/>
      <c r="BD32" s="65">
        <v>24456</v>
      </c>
      <c r="BE32" s="18"/>
      <c r="BF32" s="65">
        <v>36441</v>
      </c>
      <c r="BG32" s="18"/>
      <c r="BH32" s="17">
        <f t="shared" si="53"/>
        <v>0.67111220877582944</v>
      </c>
      <c r="BI32" s="18"/>
      <c r="BJ32" s="65" t="s">
        <v>0</v>
      </c>
      <c r="BK32" s="28"/>
      <c r="BL32" s="65" t="s">
        <v>0</v>
      </c>
      <c r="BM32" s="28"/>
      <c r="BN32" s="65" t="s">
        <v>0</v>
      </c>
      <c r="BO32" s="18"/>
      <c r="BP32" s="65">
        <v>24755</v>
      </c>
      <c r="BQ32" s="18"/>
      <c r="BR32" s="65">
        <v>36708</v>
      </c>
      <c r="BS32" s="18"/>
      <c r="BT32" s="70">
        <f>BP32/BR32</f>
        <v>0.67437615778576876</v>
      </c>
      <c r="BU32" s="18"/>
      <c r="BV32" s="65" t="s">
        <v>0</v>
      </c>
      <c r="BW32" s="28"/>
      <c r="BX32" s="65" t="s">
        <v>0</v>
      </c>
      <c r="BY32" s="28"/>
      <c r="BZ32" s="65" t="s">
        <v>0</v>
      </c>
      <c r="CA32" s="18"/>
      <c r="CB32" s="65">
        <v>26472</v>
      </c>
      <c r="CC32" s="18"/>
      <c r="CD32" s="65">
        <v>38952</v>
      </c>
      <c r="CE32" s="18"/>
      <c r="CF32" s="17">
        <f t="shared" si="55"/>
        <v>0.67960566851509552</v>
      </c>
      <c r="CG32" s="18"/>
      <c r="CH32" s="65" t="s">
        <v>0</v>
      </c>
      <c r="CI32" s="28"/>
      <c r="CJ32" s="65" t="s">
        <v>0</v>
      </c>
      <c r="CK32" s="28"/>
      <c r="CL32" s="65" t="s">
        <v>0</v>
      </c>
      <c r="CM32" s="18"/>
      <c r="CN32" s="65">
        <v>25338</v>
      </c>
      <c r="CO32" s="18"/>
      <c r="CP32" s="65">
        <v>37440</v>
      </c>
      <c r="CQ32" s="18"/>
      <c r="CR32" s="17">
        <f t="shared" si="56"/>
        <v>0.67676282051282055</v>
      </c>
      <c r="CS32" s="18"/>
      <c r="CT32" s="65" t="s">
        <v>0</v>
      </c>
      <c r="CU32" s="28"/>
      <c r="CV32" s="65" t="s">
        <v>0</v>
      </c>
      <c r="CW32" s="28"/>
      <c r="CX32" s="65" t="s">
        <v>0</v>
      </c>
      <c r="CY32" s="18"/>
      <c r="CZ32" s="65">
        <v>26134</v>
      </c>
      <c r="DA32" s="18"/>
      <c r="DB32" s="65">
        <v>37924</v>
      </c>
      <c r="DC32" s="18"/>
      <c r="DD32" s="17">
        <f t="shared" si="57"/>
        <v>0.68911507224976265</v>
      </c>
      <c r="DE32" s="18"/>
      <c r="DF32" s="65" t="s">
        <v>0</v>
      </c>
      <c r="DG32" s="28"/>
      <c r="DH32" s="65" t="s">
        <v>0</v>
      </c>
      <c r="DI32" s="28"/>
      <c r="DJ32" s="65" t="s">
        <v>0</v>
      </c>
      <c r="DK32" s="18"/>
      <c r="DL32" s="65">
        <v>25250</v>
      </c>
      <c r="DM32" s="18"/>
      <c r="DN32" s="65">
        <v>36012</v>
      </c>
      <c r="DO32" s="18"/>
      <c r="DP32" s="70">
        <f>DL32/DN32</f>
        <v>0.70115517049872267</v>
      </c>
      <c r="DQ32" s="18"/>
      <c r="DR32" s="65" t="s">
        <v>0</v>
      </c>
      <c r="DS32" s="28"/>
      <c r="DT32" s="65" t="s">
        <v>0</v>
      </c>
      <c r="DU32" s="28"/>
      <c r="DV32" s="65" t="s">
        <v>0</v>
      </c>
      <c r="DW32" s="18"/>
      <c r="DX32" s="65">
        <v>23249</v>
      </c>
      <c r="DY32" s="18"/>
      <c r="DZ32" s="65">
        <v>32164</v>
      </c>
      <c r="EA32" s="18"/>
      <c r="EB32" s="17">
        <f t="shared" si="59"/>
        <v>0.72282676284044278</v>
      </c>
      <c r="EC32" s="18"/>
      <c r="ED32" s="65" t="s">
        <v>0</v>
      </c>
      <c r="EE32" s="28"/>
      <c r="EF32" s="65" t="s">
        <v>0</v>
      </c>
      <c r="EG32" s="28"/>
      <c r="EH32" s="65" t="s">
        <v>0</v>
      </c>
      <c r="EI32" s="18"/>
      <c r="EJ32" s="65" t="s">
        <v>0</v>
      </c>
      <c r="EK32" s="18"/>
      <c r="EL32" s="65" t="s">
        <v>0</v>
      </c>
      <c r="EM32" s="18"/>
      <c r="EN32" s="83" t="s">
        <v>0</v>
      </c>
      <c r="EO32" s="18"/>
      <c r="EP32" s="18" t="s">
        <v>0</v>
      </c>
      <c r="EQ32" s="65" t="s">
        <v>0</v>
      </c>
      <c r="ER32" s="65" t="s">
        <v>0</v>
      </c>
      <c r="ES32" s="65" t="s">
        <v>0</v>
      </c>
      <c r="ET32" s="65" t="s">
        <v>0</v>
      </c>
      <c r="EU32" s="65" t="s">
        <v>0</v>
      </c>
      <c r="EV32" s="28">
        <f>DX32-DL32</f>
        <v>-2001</v>
      </c>
      <c r="EW32" s="57">
        <f>EV32/DL32</f>
        <v>-7.9247524752475249E-2</v>
      </c>
      <c r="EX32" s="28">
        <f>DZ32-DN32</f>
        <v>-3848</v>
      </c>
      <c r="EY32" s="57">
        <f>EX32/DN32</f>
        <v>-0.10685327113184494</v>
      </c>
      <c r="EZ32" s="48">
        <f>EB32-DP32</f>
        <v>2.1671592341720114E-2</v>
      </c>
      <c r="FA32" s="52"/>
      <c r="FB32" s="18" t="s">
        <v>0</v>
      </c>
      <c r="FC32" s="65" t="s">
        <v>0</v>
      </c>
      <c r="FD32" s="65" t="s">
        <v>0</v>
      </c>
      <c r="FE32" s="65" t="s">
        <v>0</v>
      </c>
      <c r="FF32" s="65" t="s">
        <v>0</v>
      </c>
      <c r="FG32" s="65" t="s">
        <v>0</v>
      </c>
      <c r="FH32" s="28">
        <f>DX32-CZ32</f>
        <v>-2885</v>
      </c>
      <c r="FI32" s="57">
        <f>FH32/CZ32</f>
        <v>-0.11039259202571362</v>
      </c>
      <c r="FJ32" s="28">
        <f>DZ32-DB32</f>
        <v>-5760</v>
      </c>
      <c r="FK32" s="57">
        <f>FJ32/DB32</f>
        <v>-0.15188271279400908</v>
      </c>
      <c r="FL32" s="50">
        <f>EB32-DD32</f>
        <v>3.3711690590680132E-2</v>
      </c>
      <c r="FM32" s="23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3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0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1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8">
        <v>29353</v>
      </c>
      <c r="AS33" s="68"/>
      <c r="AT33" s="68">
        <v>149411</v>
      </c>
      <c r="AU33" s="20"/>
      <c r="AV33" s="17">
        <f t="shared" ref="AV33:AV34" si="62">AR33/AT33</f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8">
        <v>28689</v>
      </c>
      <c r="BE33" s="68"/>
      <c r="BF33" s="68">
        <v>148706</v>
      </c>
      <c r="BG33" s="20"/>
      <c r="BH33" s="17">
        <f t="shared" ref="BH33:BH34" si="63">BD33/BF33</f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8">
        <v>28493</v>
      </c>
      <c r="BQ33" s="68"/>
      <c r="BR33" s="68">
        <v>147122</v>
      </c>
      <c r="BS33" s="20"/>
      <c r="BT33" s="17">
        <f t="shared" si="54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8">
        <v>28321</v>
      </c>
      <c r="CC33" s="68"/>
      <c r="CD33" s="68">
        <v>141596</v>
      </c>
      <c r="CE33" s="20"/>
      <c r="CF33" s="17">
        <f t="shared" si="55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8">
        <v>24856</v>
      </c>
      <c r="CO33" s="68"/>
      <c r="CP33" s="68">
        <v>131202</v>
      </c>
      <c r="CQ33" s="20"/>
      <c r="CR33" s="17">
        <f t="shared" si="56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8">
        <v>23182</v>
      </c>
      <c r="DA33" s="68"/>
      <c r="DB33" s="68">
        <v>122147</v>
      </c>
      <c r="DC33" s="20"/>
      <c r="DD33" s="17">
        <f t="shared" si="57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8">
        <v>21711</v>
      </c>
      <c r="DM33" s="68"/>
      <c r="DN33" s="68">
        <v>112877</v>
      </c>
      <c r="DO33" s="20"/>
      <c r="DP33" s="17">
        <f t="shared" si="58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8">
        <v>19844</v>
      </c>
      <c r="DY33" s="68"/>
      <c r="DZ33" s="68">
        <v>103583</v>
      </c>
      <c r="EA33" s="20"/>
      <c r="EB33" s="17">
        <f t="shared" si="59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8">
        <v>18181</v>
      </c>
      <c r="EK33" s="68"/>
      <c r="EL33" s="68">
        <v>96709</v>
      </c>
      <c r="EM33" s="20"/>
      <c r="EN33" s="17">
        <f t="shared" si="60"/>
        <v>0.18799698063261952</v>
      </c>
      <c r="EO33" s="20"/>
      <c r="EP33" s="18" t="s">
        <v>0</v>
      </c>
      <c r="EQ33" s="65" t="s">
        <v>0</v>
      </c>
      <c r="ER33" s="65" t="s">
        <v>0</v>
      </c>
      <c r="ES33" s="65" t="s">
        <v>0</v>
      </c>
      <c r="ET33" s="65" t="s">
        <v>0</v>
      </c>
      <c r="EU33" s="65" t="s">
        <v>0</v>
      </c>
      <c r="EV33" s="28">
        <f t="shared" ref="EV33:EV34" si="64">EJ33-DX33</f>
        <v>-1663</v>
      </c>
      <c r="EW33" s="57">
        <f t="shared" ref="EW33:EW34" si="65">EV33/DX33</f>
        <v>-8.3803668615198543E-2</v>
      </c>
      <c r="EX33" s="28">
        <f t="shared" ref="EX33:EX34" si="66">EL33-DZ33</f>
        <v>-6874</v>
      </c>
      <c r="EY33" s="57">
        <f t="shared" ref="EY33:EY34" si="67">EX33/DZ33</f>
        <v>-6.6362240908257153E-2</v>
      </c>
      <c r="EZ33" s="48">
        <f>EN33-EB33</f>
        <v>-3.5788571013715686E-3</v>
      </c>
      <c r="FA33" s="49"/>
      <c r="FB33" s="18" t="s">
        <v>0</v>
      </c>
      <c r="FC33" s="65" t="s">
        <v>0</v>
      </c>
      <c r="FD33" s="65" t="s">
        <v>0</v>
      </c>
      <c r="FE33" s="65" t="s">
        <v>0</v>
      </c>
      <c r="FF33" s="65" t="s">
        <v>0</v>
      </c>
      <c r="FG33" s="65" t="s">
        <v>0</v>
      </c>
      <c r="FH33" s="28">
        <f t="shared" ref="FH33:FH34" si="68">EJ33-DL33</f>
        <v>-3530</v>
      </c>
      <c r="FI33" s="57">
        <f t="shared" ref="FI33:FI34" si="69">FH33/DL33</f>
        <v>-0.16259039196720557</v>
      </c>
      <c r="FJ33" s="28">
        <f t="shared" ref="FJ33:FJ34" si="70">EL33-DN33</f>
        <v>-16168</v>
      </c>
      <c r="FK33" s="57">
        <f t="shared" ref="FK33:FK34" si="71">FJ33/DN33</f>
        <v>-0.14323555728802148</v>
      </c>
      <c r="FL33" s="50">
        <f>EN33-DP33</f>
        <v>-4.3451262624963904E-3</v>
      </c>
      <c r="FM33" s="51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3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0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8">
        <v>4242</v>
      </c>
      <c r="AS34" s="69"/>
      <c r="AT34" s="68">
        <v>28829</v>
      </c>
      <c r="AU34" s="20"/>
      <c r="AV34" s="17">
        <f t="shared" si="62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8">
        <v>4704</v>
      </c>
      <c r="BE34" s="69"/>
      <c r="BF34" s="68">
        <v>30407</v>
      </c>
      <c r="BG34" s="20"/>
      <c r="BH34" s="17">
        <f t="shared" si="63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8">
        <v>4636</v>
      </c>
      <c r="BQ34" s="69"/>
      <c r="BR34" s="68">
        <v>30499</v>
      </c>
      <c r="BS34" s="20"/>
      <c r="BT34" s="17">
        <f t="shared" si="54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8">
        <v>4836</v>
      </c>
      <c r="CC34" s="69"/>
      <c r="CD34" s="68">
        <v>31708</v>
      </c>
      <c r="CE34" s="20"/>
      <c r="CF34" s="17">
        <f t="shared" si="55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8">
        <v>4462</v>
      </c>
      <c r="CO34" s="69"/>
      <c r="CP34" s="68">
        <v>30710</v>
      </c>
      <c r="CQ34" s="20"/>
      <c r="CR34" s="17">
        <f t="shared" si="56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8">
        <v>4553</v>
      </c>
      <c r="DA34" s="69"/>
      <c r="DB34" s="68">
        <v>30477</v>
      </c>
      <c r="DC34" s="20"/>
      <c r="DD34" s="17">
        <f t="shared" si="57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8">
        <v>4317</v>
      </c>
      <c r="DM34" s="69"/>
      <c r="DN34" s="68">
        <v>28623</v>
      </c>
      <c r="DO34" s="20"/>
      <c r="DP34" s="17">
        <f t="shared" si="58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8">
        <v>3711</v>
      </c>
      <c r="DY34" s="69"/>
      <c r="DZ34" s="68">
        <v>25256</v>
      </c>
      <c r="EA34" s="20"/>
      <c r="EB34" s="17">
        <f t="shared" si="59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8">
        <v>3578</v>
      </c>
      <c r="EK34" s="69"/>
      <c r="EL34" s="68">
        <v>25043</v>
      </c>
      <c r="EM34" s="20"/>
      <c r="EN34" s="17">
        <f t="shared" si="60"/>
        <v>0.14287425627919978</v>
      </c>
      <c r="EO34" s="20"/>
      <c r="EP34" s="18" t="s">
        <v>0</v>
      </c>
      <c r="EQ34" s="65" t="s">
        <v>0</v>
      </c>
      <c r="ER34" s="65" t="s">
        <v>0</v>
      </c>
      <c r="ES34" s="65" t="s">
        <v>0</v>
      </c>
      <c r="ET34" s="65" t="s">
        <v>0</v>
      </c>
      <c r="EU34" s="65" t="s">
        <v>0</v>
      </c>
      <c r="EV34" s="28">
        <f t="shared" si="64"/>
        <v>-133</v>
      </c>
      <c r="EW34" s="57">
        <f t="shared" si="65"/>
        <v>-3.5839396389113445E-2</v>
      </c>
      <c r="EX34" s="28">
        <f t="shared" si="66"/>
        <v>-213</v>
      </c>
      <c r="EY34" s="57">
        <f t="shared" si="67"/>
        <v>-8.4336395312005069E-3</v>
      </c>
      <c r="EZ34" s="53">
        <f>EN34-EB34</f>
        <v>-4.0611254122794593E-3</v>
      </c>
      <c r="FA34" s="54"/>
      <c r="FB34" s="18" t="s">
        <v>0</v>
      </c>
      <c r="FC34" s="65" t="s">
        <v>0</v>
      </c>
      <c r="FD34" s="65" t="s">
        <v>0</v>
      </c>
      <c r="FE34" s="65" t="s">
        <v>0</v>
      </c>
      <c r="FF34" s="65" t="s">
        <v>0</v>
      </c>
      <c r="FG34" s="65" t="s">
        <v>0</v>
      </c>
      <c r="FH34" s="28">
        <f t="shared" si="68"/>
        <v>-739</v>
      </c>
      <c r="FI34" s="57">
        <f t="shared" si="69"/>
        <v>-0.17118369237896688</v>
      </c>
      <c r="FJ34" s="28">
        <f t="shared" si="70"/>
        <v>-3580</v>
      </c>
      <c r="FK34" s="57">
        <f t="shared" si="71"/>
        <v>-0.12507424099500403</v>
      </c>
      <c r="FL34" s="50">
        <f>EN34-DP34</f>
        <v>-7.9485086301388508E-3</v>
      </c>
      <c r="FM34" s="51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4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4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30" customFormat="1" ht="15" customHeight="1" x14ac:dyDescent="0.25">
      <c r="A38" s="34" t="s">
        <v>36</v>
      </c>
      <c r="CT38" s="84" t="s">
        <v>55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4" t="s">
        <v>55</v>
      </c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</row>
    <row r="39" spans="1:169" s="30" customFormat="1" x14ac:dyDescent="0.25">
      <c r="A39" s="34" t="s">
        <v>37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</row>
    <row r="40" spans="1:169" s="30" customFormat="1" x14ac:dyDescent="0.25">
      <c r="A40" s="34" t="s">
        <v>38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30"/>
      <c r="FB41" s="30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30"/>
      <c r="EV42" s="34"/>
      <c r="FB42" s="30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30"/>
      <c r="EV43" s="34"/>
      <c r="FB43" s="30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30"/>
      <c r="EV44" s="34"/>
      <c r="FB44" s="30"/>
    </row>
    <row r="45" spans="1:169" x14ac:dyDescent="0.25">
      <c r="EV45" s="34"/>
    </row>
    <row r="46" spans="1:169" x14ac:dyDescent="0.25">
      <c r="EV46" s="34"/>
    </row>
  </sheetData>
  <mergeCells count="2">
    <mergeCell ref="CT38:DE40"/>
    <mergeCell ref="FB38:FM40"/>
  </mergeCells>
  <conditionalFormatting sqref="L16">
    <cfRule type="iconSet" priority="216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215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214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213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21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211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210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209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208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20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206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205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204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203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202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20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20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BT16">
    <cfRule type="iconSet" priority="19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19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1">
    <cfRule type="iconSet" priority="193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BT13">
    <cfRule type="iconSet" priority="192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191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AJ14">
    <cfRule type="iconSet" priority="180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V16">
    <cfRule type="iconSet" priority="179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78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77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76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75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V14">
    <cfRule type="iconSet" priority="174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6">
    <cfRule type="iconSet" priority="141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40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39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38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37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BH14">
    <cfRule type="iconSet" priority="13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CF16">
    <cfRule type="iconSet" priority="65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4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3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2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1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0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1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0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49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8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7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6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1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0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39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8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7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6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1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0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29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8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7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6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1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0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19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8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7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6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John Wood Community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Wood Overview</vt:lpstr>
      <vt:lpstr>'Wood Overview'!Print_Area</vt:lpstr>
      <vt:lpstr>'Wood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2016-12-22T18:47:37Z</cp:lastPrinted>
  <dcterms:created xsi:type="dcterms:W3CDTF">2010-06-25T14:35:16Z</dcterms:created>
  <dcterms:modified xsi:type="dcterms:W3CDTF">2019-01-04T16:51:05Z</dcterms:modified>
</cp:coreProperties>
</file>