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Triton Overview" sheetId="1" r:id="rId1"/>
  </sheets>
  <definedNames>
    <definedName name="_xlnm.Print_Area" localSheetId="0">'Triton Overview'!$A$4:$FM$41</definedName>
    <definedName name="_xlnm.Print_Titles" localSheetId="0">'Triton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J16" i="1"/>
  <c r="FK16" i="1" s="1"/>
  <c r="FH16" i="1"/>
  <c r="FI16" i="1" s="1"/>
  <c r="FJ15" i="1"/>
  <c r="FK15" i="1" s="1"/>
  <c r="FH15" i="1"/>
  <c r="FI15" i="1" s="1"/>
  <c r="FK14" i="1"/>
  <c r="FJ14" i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FL14" i="1"/>
  <c r="EZ14" i="1"/>
  <c r="FL16" i="1"/>
  <c r="EZ16" i="1"/>
  <c r="EO16" i="1"/>
  <c r="EO15" i="1"/>
  <c r="FL15" i="1"/>
  <c r="EZ15" i="1"/>
  <c r="FH13" i="1"/>
  <c r="FI13" i="1" s="1"/>
  <c r="EV13" i="1"/>
  <c r="EW13" i="1" s="1"/>
  <c r="EN13" i="1"/>
  <c r="EO12" i="1"/>
  <c r="FL12" i="1"/>
  <c r="EZ12" i="1"/>
  <c r="EO11" i="1"/>
  <c r="FL11" i="1"/>
  <c r="EZ11" i="1"/>
  <c r="DX11" i="1"/>
  <c r="EZ13" i="1" l="1"/>
  <c r="FL13" i="1"/>
  <c r="EO13" i="1"/>
  <c r="DP32" i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C12" i="1" s="1"/>
  <c r="EB11" i="1"/>
  <c r="DQ14" i="1" l="1"/>
  <c r="EC16" i="1"/>
  <c r="EB13" i="1"/>
  <c r="EC13" i="1" s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5" i="1"/>
  <c r="DQ11" i="1"/>
  <c r="DQ16" i="1"/>
  <c r="DP31" i="1"/>
  <c r="DE14" i="1"/>
  <c r="DQ12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D13" i="1" l="1"/>
  <c r="CS14" i="1"/>
  <c r="DE16" i="1"/>
  <c r="DE15" i="1"/>
  <c r="DE12" i="1"/>
  <c r="DE11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S13" i="1" s="1"/>
  <c r="CS12" i="1"/>
  <c r="CR12" i="1"/>
  <c r="CR11" i="1"/>
  <c r="CS11" i="1" l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B11" i="1"/>
  <c r="CF11" i="1" s="1"/>
  <c r="CG11" i="1" s="1"/>
  <c r="BP11" i="1"/>
  <c r="CG13" i="1" l="1"/>
  <c r="CG16" i="1"/>
  <c r="CG12" i="1"/>
  <c r="BT34" i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U11" i="1"/>
  <c r="BI14" i="1"/>
  <c r="BU13" i="1" l="1"/>
  <c r="BD11" i="1"/>
  <c r="BH34" i="1" l="1"/>
  <c r="BH33" i="1"/>
  <c r="BD31" i="1"/>
  <c r="BH30" i="1"/>
  <c r="BD29" i="1"/>
  <c r="BH29" i="1" l="1"/>
  <c r="BH31" i="1"/>
  <c r="BD13" i="1"/>
  <c r="AV32" i="1"/>
  <c r="AV14" i="1"/>
  <c r="AV34" i="1"/>
  <c r="AV33" i="1"/>
  <c r="AR31" i="1"/>
  <c r="AV30" i="1"/>
  <c r="AR29" i="1"/>
  <c r="AV16" i="1"/>
  <c r="AV15" i="1"/>
  <c r="AR13" i="1"/>
  <c r="AV13" i="1" s="1"/>
  <c r="AV12" i="1"/>
  <c r="AR11" i="1"/>
  <c r="AJ32" i="1"/>
  <c r="X32" i="1"/>
  <c r="L32" i="1"/>
  <c r="AW16" i="1" l="1"/>
  <c r="AW12" i="1"/>
  <c r="AV31" i="1"/>
  <c r="AV11" i="1"/>
  <c r="AW15" i="1"/>
  <c r="AV29" i="1"/>
  <c r="AW14" i="1"/>
  <c r="AJ14" i="1"/>
  <c r="AW11" i="1" l="1"/>
  <c r="AW13" i="1"/>
  <c r="AJ33" i="1"/>
  <c r="X33" i="1"/>
  <c r="L33" i="1"/>
  <c r="AJ34" i="1" l="1"/>
  <c r="AF31" i="1"/>
  <c r="AJ30" i="1"/>
  <c r="AF29" i="1"/>
  <c r="AJ29" i="1" s="1"/>
  <c r="AK14" i="1"/>
  <c r="AJ31" i="1" l="1"/>
  <c r="AF11" i="1" l="1"/>
  <c r="BH16" i="1" l="1"/>
  <c r="BH15" i="1"/>
  <c r="BH13" i="1"/>
  <c r="BH12" i="1"/>
  <c r="BH11" i="1"/>
  <c r="BI15" i="1" l="1"/>
  <c r="BI13" i="1"/>
  <c r="BI12" i="1"/>
  <c r="BI11" i="1"/>
  <c r="BI16" i="1"/>
  <c r="AJ16" i="1" l="1"/>
  <c r="AK16" i="1" s="1"/>
  <c r="AJ15" i="1"/>
  <c r="AJ12" i="1"/>
  <c r="X34" i="1"/>
  <c r="X30" i="1"/>
  <c r="X16" i="1"/>
  <c r="X15" i="1"/>
  <c r="X14" i="1"/>
  <c r="Y14" i="1" s="1"/>
  <c r="X12" i="1"/>
  <c r="Y12" i="1" s="1"/>
  <c r="L34" i="1"/>
  <c r="L30" i="1"/>
  <c r="L16" i="1"/>
  <c r="M16" i="1" s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Y16" i="1" l="1"/>
  <c r="AK15" i="1"/>
  <c r="Y15" i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<sst xmlns="http://schemas.openxmlformats.org/spreadsheetml/2006/main" count="890" uniqueCount="57">
  <si>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</si>
  <si>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</si>
  <si>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</si>
  <si>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</si>
  <si>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</si>
  <si>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</si>
  <si>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</si>
  <si>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</si>
  <si>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</si>
  <si>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</si>
  <si>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</si>
  <si>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</si>
  <si>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</si>
  <si>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</si>
  <si>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</si>
  <si>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</si>
  <si>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</si>
  <si>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</si>
  <si>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</si>
  <si>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</si>
  <si>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</si>
  <si>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</si>
  <si>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</si>
  <si>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Triton College</t>
  </si>
  <si>
    <t>Triton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</si>
  <si>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</si>
  <si>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</si>
  <si>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</si>
  <si>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</si>
  <si>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</si>
  <si>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</si>
  <si>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</si>
  <si>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</si>
  <si>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</si>
  <si>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</si>
  <si>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</si>
  <si>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</si>
  <si>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</si>
  <si>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</si>
  <si>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</si>
  <si>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</si>
  <si>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Triton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</si>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</sst>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0" fontId="2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66</v>
      </c>
      <c r="C11" s="15"/>
      <c r="D11" s="1">
        <v>81</v>
      </c>
      <c r="E11" s="15"/>
      <c r="F11" s="1">
        <v>386</v>
      </c>
      <c r="G11" s="15"/>
      <c r="H11" s="16">
        <f t="shared" ref="H11" si="0">SUM(F11,D11,B11)</f>
        <v>533</v>
      </c>
      <c r="I11" s="16"/>
      <c r="J11" s="1">
        <v>842</v>
      </c>
      <c r="K11" s="6"/>
      <c r="L11" s="54">
        <f>H11/J11</f>
        <v>0.6330166270783848</v>
      </c>
      <c r="M11" s="55">
        <f t="shared" ref="M11:M16" si="1">L11-L29</f>
        <v>-6.3364847760733256E-2</v>
      </c>
      <c r="N11" s="1">
        <v>167</v>
      </c>
      <c r="O11" s="15"/>
      <c r="P11" s="1">
        <v>77</v>
      </c>
      <c r="Q11" s="15"/>
      <c r="R11" s="1">
        <v>518</v>
      </c>
      <c r="S11" s="15"/>
      <c r="T11" s="16">
        <f t="shared" ref="T11" si="2">SUM(R11,P11,N11)</f>
        <v>762</v>
      </c>
      <c r="U11" s="16"/>
      <c r="V11" s="1">
        <v>1039</v>
      </c>
      <c r="W11" s="6"/>
      <c r="X11" s="54">
        <f t="shared" ref="X11:X16" si="3">T11/V11</f>
        <v>0.73339749759384021</v>
      </c>
      <c r="Y11" s="55">
        <f t="shared" ref="Y11:Y16" si="4">X11-X29</f>
        <v>-3.7963375407763511E-3</v>
      </c>
      <c r="Z11" s="67">
        <v>160</v>
      </c>
      <c r="AA11" s="66"/>
      <c r="AB11" s="67">
        <v>85</v>
      </c>
      <c r="AC11" s="66"/>
      <c r="AD11" s="67">
        <v>505</v>
      </c>
      <c r="AE11" s="66"/>
      <c r="AF11" s="63">
        <f t="shared" ref="AF11" si="5">SUM(AD11,AB11,Z11)</f>
        <v>750</v>
      </c>
      <c r="AG11" s="63"/>
      <c r="AH11" s="67">
        <v>986</v>
      </c>
      <c r="AI11" s="16"/>
      <c r="AJ11" s="54">
        <f t="shared" ref="AJ11:AJ16" si="6">AF11/AH11</f>
        <v>0.76064908722109537</v>
      </c>
      <c r="AK11" s="55">
        <f>AJ11-AJ29</f>
        <v>-2.9176160737881762E-2</v>
      </c>
      <c r="AL11" s="65">
        <v>136</v>
      </c>
      <c r="AM11" s="69"/>
      <c r="AN11" s="65">
        <v>89</v>
      </c>
      <c r="AO11" s="69"/>
      <c r="AP11" s="65">
        <v>463</v>
      </c>
      <c r="AQ11" s="69"/>
      <c r="AR11" s="70">
        <f t="shared" ref="AR11" si="7">SUM(AP11,AN11,AL11)</f>
        <v>688</v>
      </c>
      <c r="AS11" s="70"/>
      <c r="AT11" s="65">
        <v>896</v>
      </c>
      <c r="AU11" s="16"/>
      <c r="AV11" s="54">
        <f t="shared" ref="AV11:AV16" si="8">AR11/AT11</f>
        <v>0.7678571428571429</v>
      </c>
      <c r="AW11" s="55">
        <f t="shared" ref="AW11:AW16" si="9">AV11-AV29</f>
        <v>-2.6921014139444144E-2</v>
      </c>
      <c r="AX11" s="67">
        <v>72</v>
      </c>
      <c r="AY11" s="67"/>
      <c r="AZ11" s="67">
        <v>76</v>
      </c>
      <c r="BA11" s="67"/>
      <c r="BB11" s="67">
        <v>455</v>
      </c>
      <c r="BC11" s="67"/>
      <c r="BD11" s="67">
        <f t="shared" ref="BD11" si="10">SUM(AZ11,BB11,AX11)</f>
        <v>603</v>
      </c>
      <c r="BE11" s="67"/>
      <c r="BF11" s="67">
        <v>801</v>
      </c>
      <c r="BG11" s="16"/>
      <c r="BH11" s="54">
        <f>BD11/BF11</f>
        <v>0.7528089887640449</v>
      </c>
      <c r="BI11" s="55">
        <f>BH11-BH29</f>
        <v>-3.4710458081244622E-2</v>
      </c>
      <c r="BJ11" s="77">
        <v>61</v>
      </c>
      <c r="BK11" s="77"/>
      <c r="BL11" s="77">
        <v>40</v>
      </c>
      <c r="BM11" s="77"/>
      <c r="BN11" s="77">
        <v>168</v>
      </c>
      <c r="BO11" s="77"/>
      <c r="BP11" s="77">
        <f>SUM(BJ11,BL11,BN11)</f>
        <v>269</v>
      </c>
      <c r="BQ11" s="77"/>
      <c r="BR11" s="77">
        <v>370</v>
      </c>
      <c r="BS11" s="16"/>
      <c r="BT11" s="54">
        <f>BP11/BR11</f>
        <v>0.72702702702702704</v>
      </c>
      <c r="BU11" s="55">
        <f t="shared" ref="BU11:BU16" si="11">BT11-BT29</f>
        <v>-4.475044019863339E-2</v>
      </c>
      <c r="BV11" s="77">
        <v>73</v>
      </c>
      <c r="BW11" s="77"/>
      <c r="BX11" s="77">
        <v>69</v>
      </c>
      <c r="BY11" s="77"/>
      <c r="BZ11" s="77">
        <v>349</v>
      </c>
      <c r="CA11" s="77"/>
      <c r="CB11" s="77">
        <f>SUM(BV11,BX11,BZ11)</f>
        <v>491</v>
      </c>
      <c r="CC11" s="77"/>
      <c r="CD11" s="77">
        <v>657</v>
      </c>
      <c r="CE11" s="16"/>
      <c r="CF11" s="54">
        <f>CB11/CD11</f>
        <v>0.74733637747336379</v>
      </c>
      <c r="CG11" s="55">
        <f t="shared" ref="CG11:CG16" si="12">CF11-CF29</f>
        <v>-3.7178527174297482E-3</v>
      </c>
      <c r="CH11" s="65">
        <v>74</v>
      </c>
      <c r="CI11" s="69"/>
      <c r="CJ11" s="65">
        <v>49</v>
      </c>
      <c r="CK11" s="69"/>
      <c r="CL11" s="65">
        <v>320</v>
      </c>
      <c r="CM11" s="69"/>
      <c r="CN11" s="70">
        <f t="shared" ref="CN11" si="13">SUM(CL11,CJ11,CH11)</f>
        <v>443</v>
      </c>
      <c r="CO11" s="70"/>
      <c r="CP11" s="65">
        <v>627</v>
      </c>
      <c r="CQ11" s="16"/>
      <c r="CR11" s="54">
        <f>CN11/CP11</f>
        <v>0.70653907496012758</v>
      </c>
      <c r="CS11" s="55">
        <f t="shared" ref="CS11:CS16" si="14">CR11-CR29</f>
        <v>-6.1215416057836536E-2</v>
      </c>
      <c r="CT11" s="65">
        <v>55</v>
      </c>
      <c r="CU11" s="69"/>
      <c r="CV11" s="65">
        <v>48</v>
      </c>
      <c r="CW11" s="69"/>
      <c r="CX11" s="65">
        <v>241</v>
      </c>
      <c r="CY11" s="69"/>
      <c r="CZ11" s="70">
        <f t="shared" ref="CZ11" si="15">SUM(CX11,CV11,CT11)</f>
        <v>344</v>
      </c>
      <c r="DA11" s="70"/>
      <c r="DB11" s="65">
        <v>494</v>
      </c>
      <c r="DC11" s="16"/>
      <c r="DD11" s="54">
        <f>CZ11/DB11</f>
        <v>0.69635627530364375</v>
      </c>
      <c r="DE11" s="55">
        <f>DD11-DD29</f>
        <v>-8.0405828447458028E-2</v>
      </c>
      <c r="DF11" s="65">
        <v>69</v>
      </c>
      <c r="DG11" s="69"/>
      <c r="DH11" s="65">
        <v>48</v>
      </c>
      <c r="DI11" s="69"/>
      <c r="DJ11" s="65">
        <v>302</v>
      </c>
      <c r="DK11" s="69"/>
      <c r="DL11" s="70">
        <f t="shared" ref="DL11" si="16">SUM(DJ11,DH11,DF11)</f>
        <v>419</v>
      </c>
      <c r="DM11" s="70"/>
      <c r="DN11" s="65">
        <v>591</v>
      </c>
      <c r="DO11" s="16"/>
      <c r="DP11" s="54">
        <f t="shared" ref="DP11:DP16" si="17">DL11/DN11</f>
        <v>0.70896785109983085</v>
      </c>
      <c r="DQ11" s="55">
        <f t="shared" ref="DQ11:DQ16" si="18">DP11-DP29</f>
        <v>-7.0257676571766292E-2</v>
      </c>
      <c r="DR11" s="65">
        <v>58</v>
      </c>
      <c r="DS11" s="69"/>
      <c r="DT11" s="65">
        <v>51</v>
      </c>
      <c r="DU11" s="69"/>
      <c r="DV11" s="65">
        <v>427</v>
      </c>
      <c r="DW11" s="69"/>
      <c r="DX11" s="70">
        <f t="shared" ref="DX11" si="19">SUM(DV11,DT11,DR11)</f>
        <v>536</v>
      </c>
      <c r="DY11" s="70"/>
      <c r="DZ11" s="65">
        <v>711</v>
      </c>
      <c r="EA11" s="16"/>
      <c r="EB11" s="54">
        <f>DX11/DZ11</f>
        <v>0.75386779184247543</v>
      </c>
      <c r="EC11" s="55">
        <f>EB11-EB29</f>
        <v>-2.5822277069967314E-2</v>
      </c>
      <c r="ED11" s="65">
        <v>62</v>
      </c>
      <c r="EE11" s="69"/>
      <c r="EF11" s="65">
        <v>69</v>
      </c>
      <c r="EG11" s="69"/>
      <c r="EH11" s="65">
        <v>388</v>
      </c>
      <c r="EI11" s="69"/>
      <c r="EJ11" s="70">
        <f t="shared" ref="EJ11" si="20">SUM(EH11,EF11,ED11)</f>
        <v>519</v>
      </c>
      <c r="EK11" s="70"/>
      <c r="EL11" s="65">
        <v>680</v>
      </c>
      <c r="EM11" s="16"/>
      <c r="EN11" s="54">
        <f>EJ11/EL11</f>
        <v>0.76323529411764701</v>
      </c>
      <c r="EO11" s="55">
        <f>EN11-EN29</f>
        <v>-3.6828844992957355E-2</v>
      </c>
      <c r="EP11" s="1">
        <f>ED11-DR11</f>
        <v>4</v>
      </c>
      <c r="EQ11" s="54">
        <f>EP11/DR11</f>
        <v>6.8965517241379309E-2</v>
      </c>
      <c r="ER11" s="24">
        <f>EF11-DT11</f>
        <v>18</v>
      </c>
      <c r="ES11" s="54">
        <f>ER11/DT11</f>
        <v>0.35294117647058826</v>
      </c>
      <c r="ET11" s="1">
        <f>EH11-DV11</f>
        <v>-39</v>
      </c>
      <c r="EU11" s="22">
        <f>ET11/DV11</f>
        <v>-9.1334894613583142E-2</v>
      </c>
      <c r="EV11" s="24">
        <f>EJ11-DX11</f>
        <v>-17</v>
      </c>
      <c r="EW11" s="54">
        <f>EV11/DX11</f>
        <v>-3.1716417910447763E-2</v>
      </c>
      <c r="EX11" s="24">
        <f>EL11-DZ11</f>
        <v>-31</v>
      </c>
      <c r="EY11" s="54">
        <f>EX11/DZ11</f>
        <v>-4.360056258790436E-2</v>
      </c>
      <c r="EZ11" s="44">
        <f>EN11-EB11</f>
        <v>9.3675022751715797E-3</v>
      </c>
      <c r="FA11" s="28"/>
      <c r="FB11" s="1">
        <f>ED11-DF11</f>
        <v>-7</v>
      </c>
      <c r="FC11" s="54">
        <f>FB11/DF11</f>
        <v>-0.10144927536231885</v>
      </c>
      <c r="FD11" s="1">
        <f>EF11-DH11</f>
        <v>21</v>
      </c>
      <c r="FE11" s="22">
        <f>FD11/DH11</f>
        <v>0.4375</v>
      </c>
      <c r="FF11" s="1">
        <f>EH11-DJ11</f>
        <v>86</v>
      </c>
      <c r="FG11" s="22">
        <f>FF11/DJ11</f>
        <v>0.28476821192052981</v>
      </c>
      <c r="FH11" s="24">
        <f t="shared" ref="FH11:FH13" si="21">EJ11-DL11</f>
        <v>100</v>
      </c>
      <c r="FI11" s="54">
        <f t="shared" ref="FI11:FI13" si="22">FH11/DL11</f>
        <v>0.2386634844868735</v>
      </c>
      <c r="FJ11" s="24">
        <f t="shared" ref="FJ11:FJ13" si="23">EL11-DN11</f>
        <v>89</v>
      </c>
      <c r="FK11" s="54">
        <f t="shared" ref="FK11:FK13" si="24">FJ11/DN11</f>
        <v>0.15059221658206429</v>
      </c>
      <c r="FL11" s="46">
        <f>EN11-DP11</f>
        <v>5.4267443017816164E-2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386</v>
      </c>
      <c r="I12" s="19"/>
      <c r="J12" s="19">
        <v>842</v>
      </c>
      <c r="K12" s="15"/>
      <c r="L12" s="54">
        <f t="shared" ref="L12:L16" si="25">H12/J12</f>
        <v>0.45843230403800472</v>
      </c>
      <c r="M12" s="55">
        <f t="shared" si="1"/>
        <v>-0.11613604002079192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518</v>
      </c>
      <c r="U12" s="16"/>
      <c r="V12" s="16">
        <v>1039</v>
      </c>
      <c r="W12" s="6"/>
      <c r="X12" s="54">
        <f t="shared" si="3"/>
        <v>0.49855630413859481</v>
      </c>
      <c r="Y12" s="55">
        <f t="shared" si="4"/>
        <v>-7.9847481753839766E-2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7">
        <v>505</v>
      </c>
      <c r="AG12" s="63"/>
      <c r="AH12" s="67">
        <v>986</v>
      </c>
      <c r="AI12" s="6"/>
      <c r="AJ12" s="54">
        <f t="shared" si="6"/>
        <v>0.5121703853955375</v>
      </c>
      <c r="AK12" s="55">
        <f>AJ12-AJ30</f>
        <v>-8.461795547215023E-2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7">
        <v>463</v>
      </c>
      <c r="AS12" s="63"/>
      <c r="AT12" s="67">
        <v>896</v>
      </c>
      <c r="AU12" s="6"/>
      <c r="AV12" s="54">
        <f t="shared" si="8"/>
        <v>0.5167410714285714</v>
      </c>
      <c r="AW12" s="55">
        <f t="shared" si="9"/>
        <v>-9.8207734032179417E-2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7">
        <v>455</v>
      </c>
      <c r="BE12" s="67"/>
      <c r="BF12" s="67">
        <v>801</v>
      </c>
      <c r="BG12" s="6"/>
      <c r="BH12" s="54">
        <f>BD12/BF12</f>
        <v>0.56803995006242203</v>
      </c>
      <c r="BI12" s="55">
        <f>BH12-BH30</f>
        <v>-5.5330836454431931E-2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7">
        <v>168</v>
      </c>
      <c r="BQ12" s="77"/>
      <c r="BR12" s="77">
        <v>370</v>
      </c>
      <c r="BS12" s="6"/>
      <c r="BT12" s="54">
        <f>BP12/BR12</f>
        <v>0.45405405405405408</v>
      </c>
      <c r="BU12" s="55">
        <f t="shared" si="11"/>
        <v>-0.14859451186063277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7">
        <v>349</v>
      </c>
      <c r="CC12" s="77"/>
      <c r="CD12" s="77">
        <v>657</v>
      </c>
      <c r="CE12" s="6"/>
      <c r="CF12" s="54">
        <f>CB12/CD12</f>
        <v>0.53120243531202438</v>
      </c>
      <c r="CG12" s="55">
        <f t="shared" si="12"/>
        <v>-6.6302798977734057E-2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5">
        <v>320</v>
      </c>
      <c r="CO12" s="67"/>
      <c r="CP12" s="65">
        <v>627</v>
      </c>
      <c r="CQ12" s="6"/>
      <c r="CR12" s="54">
        <f>CN12/CP12</f>
        <v>0.5103668261562998</v>
      </c>
      <c r="CS12" s="55">
        <f t="shared" si="14"/>
        <v>-0.1117888624664547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5">
        <v>241</v>
      </c>
      <c r="DA12" s="67"/>
      <c r="DB12" s="65">
        <v>494</v>
      </c>
      <c r="DC12" s="6"/>
      <c r="DD12" s="54">
        <f>CZ12/DB12</f>
        <v>0.48785425101214575</v>
      </c>
      <c r="DE12" s="55">
        <f>DD12-DD30</f>
        <v>-0.15691738556517787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5">
        <v>302</v>
      </c>
      <c r="DM12" s="67"/>
      <c r="DN12" s="65">
        <v>591</v>
      </c>
      <c r="DO12" s="6"/>
      <c r="DP12" s="54">
        <f t="shared" si="17"/>
        <v>0.51099830795262269</v>
      </c>
      <c r="DQ12" s="55">
        <f t="shared" si="18"/>
        <v>-0.13566946668590152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5">
        <v>427</v>
      </c>
      <c r="DY12" s="67"/>
      <c r="DZ12" s="65">
        <v>711</v>
      </c>
      <c r="EA12" s="67"/>
      <c r="EB12" s="54">
        <f>DX12/DZ12</f>
        <v>0.60056258790436001</v>
      </c>
      <c r="EC12" s="55">
        <f>EB12-EB30</f>
        <v>-5.9037929813483769E-2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5">
        <v>388</v>
      </c>
      <c r="EK12" s="67"/>
      <c r="EL12" s="65">
        <v>680</v>
      </c>
      <c r="EM12" s="67"/>
      <c r="EN12" s="54">
        <f>EJ12/EL12</f>
        <v>0.57058823529411762</v>
      </c>
      <c r="EO12" s="55">
        <f>EN12-EN30</f>
        <v>-0.12143713528741029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-39</v>
      </c>
      <c r="EW12" s="54">
        <f>EV12/DX12</f>
        <v>-9.1334894613583142E-2</v>
      </c>
      <c r="EX12" s="24">
        <f>EL12-DZ12</f>
        <v>-31</v>
      </c>
      <c r="EY12" s="54">
        <f>EX12/DZ12</f>
        <v>-4.360056258790436E-2</v>
      </c>
      <c r="EZ12" s="44">
        <f>EN12-EB12</f>
        <v>-2.9974352610242394E-2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21"/>
        <v>86</v>
      </c>
      <c r="FI12" s="54">
        <f t="shared" si="22"/>
        <v>0.28476821192052981</v>
      </c>
      <c r="FJ12" s="24">
        <f t="shared" si="23"/>
        <v>89</v>
      </c>
      <c r="FK12" s="54">
        <f t="shared" si="24"/>
        <v>0.15059221658206429</v>
      </c>
      <c r="FL12" s="46">
        <f>EN12-DP12</f>
        <v>5.958992734149493E-2</v>
      </c>
    </row>
    <row r="13" spans="1:169" x14ac:dyDescent="0.25">
      <c r="A13" s="14" t="s">
        <v>4</v>
      </c>
      <c r="B13" s="16">
        <v>85</v>
      </c>
      <c r="C13" s="15"/>
      <c r="D13" s="16">
        <v>454</v>
      </c>
      <c r="E13" s="14"/>
      <c r="F13" s="18" t="s">
        <v>0</v>
      </c>
      <c r="G13" s="14"/>
      <c r="H13" s="16">
        <f>B13+D13</f>
        <v>539</v>
      </c>
      <c r="I13" s="16"/>
      <c r="J13" s="16">
        <v>799</v>
      </c>
      <c r="K13" s="6"/>
      <c r="L13" s="54">
        <f t="shared" si="25"/>
        <v>0.67459324155193989</v>
      </c>
      <c r="M13" s="55">
        <f t="shared" si="1"/>
        <v>2.3792778012732163E-2</v>
      </c>
      <c r="N13" s="16">
        <v>82</v>
      </c>
      <c r="O13" s="15"/>
      <c r="P13" s="16">
        <v>440</v>
      </c>
      <c r="Q13" s="14"/>
      <c r="R13" s="18" t="s">
        <v>0</v>
      </c>
      <c r="S13" s="14"/>
      <c r="T13" s="16">
        <f>N13+P13</f>
        <v>522</v>
      </c>
      <c r="U13" s="21"/>
      <c r="V13" s="21">
        <v>832</v>
      </c>
      <c r="W13" s="14"/>
      <c r="X13" s="54">
        <f t="shared" si="3"/>
        <v>0.62740384615384615</v>
      </c>
      <c r="Y13" s="55">
        <f t="shared" si="4"/>
        <v>-2.3885704497576321E-2</v>
      </c>
      <c r="Z13" s="71">
        <v>59</v>
      </c>
      <c r="AA13" s="72"/>
      <c r="AB13" s="71">
        <v>290</v>
      </c>
      <c r="AC13" s="1"/>
      <c r="AD13" s="18" t="s">
        <v>0</v>
      </c>
      <c r="AE13" s="1"/>
      <c r="AF13" s="16">
        <f>Z13+AB13</f>
        <v>349</v>
      </c>
      <c r="AG13" s="1"/>
      <c r="AH13" s="71">
        <v>651</v>
      </c>
      <c r="AJ13" s="54">
        <f t="shared" si="6"/>
        <v>0.53609831029185873</v>
      </c>
      <c r="AK13" s="55">
        <f>AJ13-AJ31</f>
        <v>5.869808224168771E-2</v>
      </c>
      <c r="AL13" s="63">
        <v>22</v>
      </c>
      <c r="AM13"/>
      <c r="AN13" s="63">
        <v>165</v>
      </c>
      <c r="AO13" s="1"/>
      <c r="AP13" s="18" t="s">
        <v>0</v>
      </c>
      <c r="AQ13" s="1"/>
      <c r="AR13" s="16">
        <f>AL13+AN13</f>
        <v>187</v>
      </c>
      <c r="AS13" s="1"/>
      <c r="AT13" s="63">
        <v>329</v>
      </c>
      <c r="AV13" s="54">
        <f t="shared" si="8"/>
        <v>0.56838905775075987</v>
      </c>
      <c r="AW13" s="55">
        <f t="shared" si="9"/>
        <v>9.1500267913452116E-2</v>
      </c>
      <c r="AX13" s="63">
        <v>28</v>
      </c>
      <c r="AY13" s="73"/>
      <c r="AZ13" s="63">
        <v>278</v>
      </c>
      <c r="BA13" s="1"/>
      <c r="BB13" s="18" t="s">
        <v>0</v>
      </c>
      <c r="BC13" s="1"/>
      <c r="BD13" s="16">
        <f>AX13+AZ13</f>
        <v>306</v>
      </c>
      <c r="BE13" s="1"/>
      <c r="BF13" s="63">
        <v>543</v>
      </c>
      <c r="BH13" s="54">
        <f>BD13/BF13</f>
        <v>0.56353591160220995</v>
      </c>
      <c r="BI13" s="55">
        <f>BH13-BH31</f>
        <v>9.5427228476461956E-2</v>
      </c>
      <c r="BJ13" s="78">
        <v>44</v>
      </c>
      <c r="BK13" s="79"/>
      <c r="BL13" s="78">
        <v>250</v>
      </c>
      <c r="BM13" s="1"/>
      <c r="BN13" s="18" t="s">
        <v>0</v>
      </c>
      <c r="BO13" s="1"/>
      <c r="BP13" s="16">
        <f>BJ13+BL13</f>
        <v>294</v>
      </c>
      <c r="BQ13" s="1"/>
      <c r="BR13" s="78">
        <v>530</v>
      </c>
      <c r="BT13" s="54">
        <f>BP13/BR13</f>
        <v>0.55471698113207546</v>
      </c>
      <c r="BU13" s="55">
        <f t="shared" si="11"/>
        <v>0.10077197753753914</v>
      </c>
      <c r="BV13" s="78">
        <v>28</v>
      </c>
      <c r="BW13" s="79"/>
      <c r="BX13" s="78">
        <v>172</v>
      </c>
      <c r="BY13" s="1"/>
      <c r="BZ13" s="18" t="s">
        <v>0</v>
      </c>
      <c r="CA13" s="1"/>
      <c r="CB13" s="16">
        <f>BV13+BX13</f>
        <v>200</v>
      </c>
      <c r="CC13" s="1"/>
      <c r="CD13" s="78">
        <v>378</v>
      </c>
      <c r="CF13" s="54">
        <f>CB13/CD13</f>
        <v>0.52910052910052907</v>
      </c>
      <c r="CG13" s="55">
        <f t="shared" si="12"/>
        <v>8.5297217509962109E-2</v>
      </c>
      <c r="CH13" s="63">
        <v>26</v>
      </c>
      <c r="CI13" s="63"/>
      <c r="CJ13" s="63">
        <v>234</v>
      </c>
      <c r="CK13" s="1"/>
      <c r="CL13" s="18" t="s">
        <v>0</v>
      </c>
      <c r="CM13" s="1"/>
      <c r="CN13" s="16">
        <f>CH13+CJ13</f>
        <v>260</v>
      </c>
      <c r="CO13" s="1"/>
      <c r="CP13" s="63">
        <v>453</v>
      </c>
      <c r="CR13" s="54">
        <f>CN13/CP13</f>
        <v>0.57395143487858724</v>
      </c>
      <c r="CS13" s="55">
        <f t="shared" si="14"/>
        <v>0.11215604923550621</v>
      </c>
      <c r="CT13" s="63">
        <v>29</v>
      </c>
      <c r="CU13" s="63"/>
      <c r="CV13" s="63">
        <v>304</v>
      </c>
      <c r="CW13" s="1"/>
      <c r="CX13" s="18" t="s">
        <v>0</v>
      </c>
      <c r="CY13" s="1"/>
      <c r="CZ13" s="16">
        <f>CT13+CV13</f>
        <v>333</v>
      </c>
      <c r="DA13" s="1"/>
      <c r="DB13" s="63">
        <v>510</v>
      </c>
      <c r="DD13" s="54">
        <f>CZ13/DB13</f>
        <v>0.65294117647058825</v>
      </c>
      <c r="DE13" s="55">
        <f>DD13-DD31</f>
        <v>-3.3895226562997927E-2</v>
      </c>
      <c r="DF13" s="63">
        <v>34</v>
      </c>
      <c r="DG13" s="63"/>
      <c r="DH13" s="63">
        <v>284</v>
      </c>
      <c r="DI13" s="63"/>
      <c r="DJ13" s="18" t="s">
        <v>0</v>
      </c>
      <c r="DK13" s="63"/>
      <c r="DL13" s="63">
        <f>DF13+DH13</f>
        <v>318</v>
      </c>
      <c r="DM13" s="63"/>
      <c r="DN13" s="63">
        <v>474</v>
      </c>
      <c r="DP13" s="54">
        <f t="shared" si="17"/>
        <v>0.67088607594936711</v>
      </c>
      <c r="DQ13" s="55">
        <f t="shared" si="18"/>
        <v>-2.8425415028790479E-2</v>
      </c>
      <c r="DR13" s="63">
        <v>33</v>
      </c>
      <c r="DS13" s="63"/>
      <c r="DT13" s="63">
        <v>328</v>
      </c>
      <c r="DU13" s="63"/>
      <c r="DV13" s="18" t="s">
        <v>0</v>
      </c>
      <c r="DW13" s="63"/>
      <c r="DX13" s="63">
        <f>DR13+DT13</f>
        <v>361</v>
      </c>
      <c r="DY13" s="63"/>
      <c r="DZ13" s="63">
        <v>491</v>
      </c>
      <c r="EB13" s="54">
        <f>DX13/DZ13</f>
        <v>0.73523421588594706</v>
      </c>
      <c r="EC13" s="55">
        <f>EB13-EB31</f>
        <v>1.8281709289641013E-2</v>
      </c>
      <c r="ED13" s="63">
        <v>16</v>
      </c>
      <c r="EE13" s="63"/>
      <c r="EF13" s="63">
        <v>318</v>
      </c>
      <c r="EG13" s="63"/>
      <c r="EH13" s="18" t="s">
        <v>0</v>
      </c>
      <c r="EI13" s="63"/>
      <c r="EJ13" s="63">
        <f>ED13+EF13</f>
        <v>334</v>
      </c>
      <c r="EK13" s="63"/>
      <c r="EL13" s="63">
        <v>464</v>
      </c>
      <c r="EN13" s="54">
        <f>EJ13/EL13</f>
        <v>0.71982758620689657</v>
      </c>
      <c r="EO13" s="55">
        <f>EN13-EN31</f>
        <v>-4.8206267811459202E-3</v>
      </c>
      <c r="EP13" s="1">
        <f>ED13-DR13</f>
        <v>-17</v>
      </c>
      <c r="EQ13" s="54">
        <f>EP13/DR13</f>
        <v>-0.51515151515151514</v>
      </c>
      <c r="ER13" s="24">
        <f>EF13-DT13</f>
        <v>-10</v>
      </c>
      <c r="ES13" s="54">
        <f>ER13/DT13</f>
        <v>-3.048780487804878E-2</v>
      </c>
      <c r="ET13" s="62" t="s">
        <v>0</v>
      </c>
      <c r="EU13" s="62" t="s">
        <v>0</v>
      </c>
      <c r="EV13" s="24">
        <f>EJ13-DX13</f>
        <v>-27</v>
      </c>
      <c r="EW13" s="54">
        <f>EV13/DX13</f>
        <v>-7.4792243767313013E-2</v>
      </c>
      <c r="EX13" s="24">
        <f>EL13-DZ13</f>
        <v>-27</v>
      </c>
      <c r="EY13" s="54">
        <f>EX13/DZ13</f>
        <v>-5.4989816700610997E-2</v>
      </c>
      <c r="EZ13" s="44">
        <f>EN13-EB13</f>
        <v>-1.5406629679050488E-2</v>
      </c>
      <c r="FA13" s="28"/>
      <c r="FB13" s="1">
        <f>ED13-DF13</f>
        <v>-18</v>
      </c>
      <c r="FC13" s="54">
        <f>FB13/DF13</f>
        <v>-0.52941176470588236</v>
      </c>
      <c r="FD13" s="1">
        <f>EF13-DH13</f>
        <v>34</v>
      </c>
      <c r="FE13" s="22">
        <f>FD13/DH13</f>
        <v>0.11971830985915492</v>
      </c>
      <c r="FF13" s="62" t="s">
        <v>0</v>
      </c>
      <c r="FG13" s="62" t="s">
        <v>0</v>
      </c>
      <c r="FH13" s="24">
        <f t="shared" si="21"/>
        <v>16</v>
      </c>
      <c r="FI13" s="54">
        <f t="shared" si="22"/>
        <v>5.0314465408805034E-2</v>
      </c>
      <c r="FJ13" s="24">
        <f t="shared" si="23"/>
        <v>-10</v>
      </c>
      <c r="FK13" s="54">
        <f t="shared" si="24"/>
        <v>-2.1097046413502109E-2</v>
      </c>
      <c r="FL13" s="46">
        <f>EN13-DP13</f>
        <v>4.8941510257529464E-2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612</v>
      </c>
      <c r="I14" s="14"/>
      <c r="J14" s="21">
        <v>740</v>
      </c>
      <c r="K14" s="14"/>
      <c r="L14" s="54">
        <f t="shared" si="25"/>
        <v>0.82702702702702702</v>
      </c>
      <c r="M14" s="55">
        <f t="shared" si="1"/>
        <v>0.12970551085474069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524</v>
      </c>
      <c r="U14" s="14"/>
      <c r="V14" s="21">
        <v>666</v>
      </c>
      <c r="W14" s="14"/>
      <c r="X14" s="54">
        <f t="shared" si="3"/>
        <v>0.78678678678678682</v>
      </c>
      <c r="Y14" s="55">
        <f t="shared" si="4"/>
        <v>0.11726210790564973</v>
      </c>
      <c r="Z14" s="49" t="s">
        <v>0</v>
      </c>
      <c r="AA14" s="74"/>
      <c r="AB14" s="49" t="s">
        <v>0</v>
      </c>
      <c r="AC14" s="74"/>
      <c r="AD14" s="49" t="s">
        <v>0</v>
      </c>
      <c r="AE14" s="74"/>
      <c r="AF14" s="49">
        <v>513</v>
      </c>
      <c r="AG14" s="74"/>
      <c r="AH14" s="49">
        <v>685</v>
      </c>
      <c r="AI14" s="1"/>
      <c r="AJ14" s="54">
        <f t="shared" si="6"/>
        <v>0.74890510948905109</v>
      </c>
      <c r="AK14" s="55">
        <f t="shared" ref="AK14" si="26">AJ14-AJ32</f>
        <v>9.1144335466854853E-2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573</v>
      </c>
      <c r="AS14" s="1"/>
      <c r="AT14" s="18">
        <v>756</v>
      </c>
      <c r="AU14" s="1"/>
      <c r="AV14" s="54">
        <f t="shared" si="8"/>
        <v>0.75793650793650791</v>
      </c>
      <c r="AW14" s="55">
        <f t="shared" si="9"/>
        <v>9.9869913506543395E-2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690</v>
      </c>
      <c r="BE14" s="1"/>
      <c r="BF14" s="18">
        <v>926</v>
      </c>
      <c r="BG14" s="1"/>
      <c r="BH14" s="54">
        <f t="shared" ref="BH14" si="27">BD14/BF14</f>
        <v>0.74514038876889854</v>
      </c>
      <c r="BI14" s="55">
        <f t="shared" ref="BI14" si="28">BH14-BH32</f>
        <v>7.4028179993069099E-2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616</v>
      </c>
      <c r="BQ14" s="1"/>
      <c r="BR14" s="18">
        <v>844</v>
      </c>
      <c r="BS14" s="1"/>
      <c r="BT14" s="54">
        <f t="shared" ref="BT14" si="29">BP14/BR14</f>
        <v>0.72985781990521326</v>
      </c>
      <c r="BU14" s="55">
        <f t="shared" si="11"/>
        <v>5.5481662119444497E-2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80">
        <v>538</v>
      </c>
      <c r="CC14" s="80"/>
      <c r="CD14" s="80">
        <v>720</v>
      </c>
      <c r="CE14" s="1"/>
      <c r="CF14" s="54">
        <f t="shared" ref="CF14" si="30">CB14/CD14</f>
        <v>0.74722222222222223</v>
      </c>
      <c r="CG14" s="55">
        <f t="shared" si="12"/>
        <v>6.7616553707126714E-2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80">
        <v>447</v>
      </c>
      <c r="CO14" s="80"/>
      <c r="CP14" s="80">
        <v>578</v>
      </c>
      <c r="CQ14" s="1"/>
      <c r="CR14" s="54">
        <f t="shared" ref="CR14" si="31">CN14/CP14</f>
        <v>0.77335640138408301</v>
      </c>
      <c r="CS14" s="58">
        <f t="shared" si="14"/>
        <v>9.6593580871262463E-2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80">
        <v>472</v>
      </c>
      <c r="DA14" s="80"/>
      <c r="DB14" s="80">
        <v>612</v>
      </c>
      <c r="DC14" s="1"/>
      <c r="DD14" s="54">
        <f t="shared" ref="DD14" si="32">CZ14/DB14</f>
        <v>0.77124183006535951</v>
      </c>
      <c r="DE14" s="58">
        <f t="shared" ref="DE14" si="33">DD14-DD32</f>
        <v>8.2126757815596862E-2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508</v>
      </c>
      <c r="DM14" s="1"/>
      <c r="DN14" s="18">
        <v>635</v>
      </c>
      <c r="DO14" s="1"/>
      <c r="DP14" s="54">
        <f t="shared" si="17"/>
        <v>0.8</v>
      </c>
      <c r="DQ14" s="55">
        <f t="shared" si="18"/>
        <v>9.8844829501277376E-2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80">
        <v>540</v>
      </c>
      <c r="DY14" s="80"/>
      <c r="DZ14" s="80">
        <v>665</v>
      </c>
      <c r="EA14" s="1"/>
      <c r="EB14" s="54">
        <f t="shared" ref="EB14" si="34">DX14/DZ14</f>
        <v>0.81203007518796988</v>
      </c>
      <c r="EC14" s="55">
        <f t="shared" ref="EC14" si="35">EB14-EB32</f>
        <v>8.9203312347527097E-2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32</v>
      </c>
      <c r="EW14" s="54">
        <f>EV14/DL14</f>
        <v>6.2992125984251968E-2</v>
      </c>
      <c r="EX14" s="24">
        <f>DZ14-DN14</f>
        <v>30</v>
      </c>
      <c r="EY14" s="54">
        <f>EX14/DN14</f>
        <v>4.7244094488188976E-2</v>
      </c>
      <c r="EZ14" s="44">
        <f>EB14-DP14</f>
        <v>1.2030075187969835E-2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68</v>
      </c>
      <c r="FI14" s="54">
        <f>FH14/CZ14</f>
        <v>0.1440677966101695</v>
      </c>
      <c r="FJ14" s="24">
        <f>DZ14-DB14</f>
        <v>53</v>
      </c>
      <c r="FK14" s="54">
        <f>FJ14/DB14</f>
        <v>8.6601307189542481E-2</v>
      </c>
      <c r="FL14" s="46">
        <f>EB14-DD14</f>
        <v>4.0788245122610367E-2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76">
        <v>857</v>
      </c>
      <c r="I15" s="19"/>
      <c r="J15" s="19">
        <v>3910</v>
      </c>
      <c r="K15" s="15"/>
      <c r="L15" s="54">
        <f t="shared" si="25"/>
        <v>0.21918158567774937</v>
      </c>
      <c r="M15" s="55">
        <f t="shared" si="1"/>
        <v>1.3110940559783651E-2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71">
        <v>767</v>
      </c>
      <c r="U15" s="16"/>
      <c r="V15" s="16">
        <v>3744</v>
      </c>
      <c r="W15" s="6"/>
      <c r="X15" s="54">
        <f t="shared" si="3"/>
        <v>0.2048611111111111</v>
      </c>
      <c r="Y15" s="55">
        <f t="shared" si="4"/>
        <v>3.7566506202071082E-3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71">
        <v>1933</v>
      </c>
      <c r="AG15" s="16"/>
      <c r="AH15" s="16">
        <v>3760</v>
      </c>
      <c r="AI15" s="6"/>
      <c r="AJ15" s="54">
        <f t="shared" si="6"/>
        <v>0.51409574468085106</v>
      </c>
      <c r="AK15" s="55">
        <f>AJ15-AJ33</f>
        <v>0.30744551623788929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813</v>
      </c>
      <c r="AS15" s="63"/>
      <c r="AT15" s="63">
        <v>3987</v>
      </c>
      <c r="AU15" s="6"/>
      <c r="AV15" s="54">
        <f t="shared" si="8"/>
        <v>0.20391271632806621</v>
      </c>
      <c r="AW15" s="55">
        <f t="shared" si="9"/>
        <v>7.4546242197207624E-3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782</v>
      </c>
      <c r="BE15" s="63"/>
      <c r="BF15" s="63">
        <v>3692</v>
      </c>
      <c r="BG15" s="6"/>
      <c r="BH15" s="54">
        <f>BD15/BF15</f>
        <v>0.21180931744312026</v>
      </c>
      <c r="BI15" s="55">
        <f>BH15-BH33</f>
        <v>1.8885023870567702E-2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793</v>
      </c>
      <c r="BQ15" s="63"/>
      <c r="BR15" s="63">
        <v>3995</v>
      </c>
      <c r="BS15" s="6"/>
      <c r="BT15" s="54">
        <f>BP15/BR15</f>
        <v>0.19849812265331665</v>
      </c>
      <c r="BU15" s="55">
        <f t="shared" si="11"/>
        <v>4.8289229415128532E-3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705</v>
      </c>
      <c r="CC15" s="63"/>
      <c r="CD15" s="63">
        <v>3459</v>
      </c>
      <c r="CE15" s="6"/>
      <c r="CF15" s="54">
        <f>CB15/CD15</f>
        <v>0.20381613183000868</v>
      </c>
      <c r="CG15" s="55">
        <f t="shared" si="12"/>
        <v>3.8034196064995474E-3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625</v>
      </c>
      <c r="CO15" s="63"/>
      <c r="CP15" s="63">
        <v>2917</v>
      </c>
      <c r="CQ15" s="6"/>
      <c r="CR15" s="54">
        <f>CN15/CP15</f>
        <v>0.2142612272883099</v>
      </c>
      <c r="CS15" s="55">
        <f t="shared" si="14"/>
        <v>2.4812895707998633E-2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701</v>
      </c>
      <c r="DA15" s="63"/>
      <c r="DB15" s="63">
        <v>3320</v>
      </c>
      <c r="DC15" s="6"/>
      <c r="DD15" s="54">
        <f>CZ15/DB15</f>
        <v>0.21114457831325301</v>
      </c>
      <c r="DE15" s="55">
        <f>DD15-DD33</f>
        <v>2.1356863510597179E-2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593</v>
      </c>
      <c r="DM15" s="63"/>
      <c r="DN15" s="63">
        <v>2868</v>
      </c>
      <c r="DO15" s="6"/>
      <c r="DP15" s="54">
        <f t="shared" si="17"/>
        <v>0.20676429567642957</v>
      </c>
      <c r="DQ15" s="55">
        <f t="shared" si="18"/>
        <v>1.4422188781313655E-2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585</v>
      </c>
      <c r="DY15" s="63"/>
      <c r="DZ15" s="63">
        <v>2779</v>
      </c>
      <c r="EA15" s="6"/>
      <c r="EB15" s="54">
        <f>DX15/DZ15</f>
        <v>0.21050737675422815</v>
      </c>
      <c r="EC15" s="55">
        <f>EB15-EB33</f>
        <v>1.8931539020237059E-2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606</v>
      </c>
      <c r="EK15" s="63"/>
      <c r="EL15" s="63">
        <v>2907</v>
      </c>
      <c r="EM15" s="6"/>
      <c r="EN15" s="54">
        <f>EJ15/EL15</f>
        <v>0.20846233230134159</v>
      </c>
      <c r="EO15" s="55">
        <f>EN15-EN33</f>
        <v>2.046535166872207E-2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21</v>
      </c>
      <c r="EW15" s="54">
        <f t="shared" ref="EW15:EW16" si="37">EV15/DX15</f>
        <v>3.5897435897435895E-2</v>
      </c>
      <c r="EX15" s="24">
        <f t="shared" ref="EX15:EX16" si="38">EL15-DZ15</f>
        <v>128</v>
      </c>
      <c r="EY15" s="54">
        <f t="shared" ref="EY15:EY16" si="39">EX15/DZ15</f>
        <v>4.6059733717164444E-2</v>
      </c>
      <c r="EZ15" s="44">
        <f>EN15-EB15</f>
        <v>-2.0450444528865575E-3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13</v>
      </c>
      <c r="FI15" s="54">
        <f t="shared" ref="FI15:FI16" si="41">FH15/DL15</f>
        <v>2.1922428330522766E-2</v>
      </c>
      <c r="FJ15" s="24">
        <f t="shared" ref="FJ15:FJ16" si="42">EL15-DN15</f>
        <v>39</v>
      </c>
      <c r="FK15" s="54">
        <f t="shared" ref="FK15:FK16" si="43">FJ15/DN15</f>
        <v>1.3598326359832637E-2</v>
      </c>
      <c r="FL15" s="46">
        <f>EN15-DP15</f>
        <v>1.6980366249120249E-3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98</v>
      </c>
      <c r="I16" s="19"/>
      <c r="J16" s="19">
        <v>590</v>
      </c>
      <c r="K16" s="15"/>
      <c r="L16" s="54">
        <f t="shared" si="25"/>
        <v>0.16610169491525423</v>
      </c>
      <c r="M16" s="55">
        <f t="shared" si="1"/>
        <v>9.4100479248699354E-3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83</v>
      </c>
      <c r="U16" s="16"/>
      <c r="V16" s="1">
        <v>528</v>
      </c>
      <c r="W16" s="6"/>
      <c r="X16" s="54">
        <f t="shared" si="3"/>
        <v>0.1571969696969697</v>
      </c>
      <c r="Y16" s="55">
        <f t="shared" si="4"/>
        <v>5.866686694088824E-3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101</v>
      </c>
      <c r="AG16" s="16"/>
      <c r="AH16" s="16">
        <v>529</v>
      </c>
      <c r="AI16" s="6"/>
      <c r="AJ16" s="54">
        <f t="shared" si="6"/>
        <v>0.19092627599243855</v>
      </c>
      <c r="AK16" s="55">
        <f>AJ16-AJ34</f>
        <v>4.0753288199501692E-2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107</v>
      </c>
      <c r="AS16" s="73"/>
      <c r="AT16" s="63">
        <v>597</v>
      </c>
      <c r="AU16" s="6"/>
      <c r="AV16" s="54">
        <f t="shared" si="8"/>
        <v>0.17922948073701842</v>
      </c>
      <c r="AW16" s="55">
        <f t="shared" si="9"/>
        <v>3.2085979401557607E-2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100</v>
      </c>
      <c r="BE16" s="73"/>
      <c r="BF16" s="63">
        <v>642</v>
      </c>
      <c r="BG16" s="6"/>
      <c r="BH16" s="54">
        <f>BD16/BF16</f>
        <v>0.1557632398753894</v>
      </c>
      <c r="BI16" s="55">
        <f>BH16-BH34</f>
        <v>1.0620197615998084E-3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104</v>
      </c>
      <c r="BQ16" s="73"/>
      <c r="BR16" s="63">
        <v>599</v>
      </c>
      <c r="BS16" s="6"/>
      <c r="BT16" s="54">
        <f>BP16/BR16</f>
        <v>0.17362270450751252</v>
      </c>
      <c r="BU16" s="55">
        <f t="shared" si="11"/>
        <v>2.1617720737552859E-2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69</v>
      </c>
      <c r="CC16" s="73"/>
      <c r="CD16" s="63">
        <v>481</v>
      </c>
      <c r="CE16" s="6"/>
      <c r="CF16" s="54">
        <f>CB16/CD16</f>
        <v>0.14345114345114346</v>
      </c>
      <c r="CG16" s="55">
        <f t="shared" si="12"/>
        <v>-9.0655715734559994E-3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67</v>
      </c>
      <c r="CO16" s="73"/>
      <c r="CP16" s="63">
        <v>406</v>
      </c>
      <c r="CQ16" s="6"/>
      <c r="CR16" s="54">
        <f>CN16/CP16</f>
        <v>0.16502463054187191</v>
      </c>
      <c r="CS16" s="55">
        <f t="shared" si="14"/>
        <v>1.9729938259227836E-2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59</v>
      </c>
      <c r="DA16" s="73"/>
      <c r="DB16" s="63">
        <v>395</v>
      </c>
      <c r="DC16" s="6"/>
      <c r="DD16" s="54">
        <f>CZ16/DB16</f>
        <v>0.14936708860759493</v>
      </c>
      <c r="DE16" s="55">
        <f>DD16-DD34</f>
        <v>-2.4255684822310775E-5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70</v>
      </c>
      <c r="DM16" s="73"/>
      <c r="DN16" s="63">
        <v>413</v>
      </c>
      <c r="DO16" s="6"/>
      <c r="DP16" s="54">
        <f t="shared" si="17"/>
        <v>0.16949152542372881</v>
      </c>
      <c r="DQ16" s="55">
        <f t="shared" si="18"/>
        <v>1.8668760514390176E-2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81</v>
      </c>
      <c r="DY16" s="73"/>
      <c r="DZ16" s="63">
        <v>445</v>
      </c>
      <c r="EA16" s="6"/>
      <c r="EB16" s="54">
        <f>DX16/DZ16</f>
        <v>0.18202247191011237</v>
      </c>
      <c r="EC16" s="55">
        <f>EB16-EB34</f>
        <v>3.5087090218633127E-2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51</v>
      </c>
      <c r="EK16" s="73"/>
      <c r="EL16" s="63">
        <v>394</v>
      </c>
      <c r="EM16" s="6"/>
      <c r="EN16" s="54">
        <f>EJ16/EL16</f>
        <v>0.12944162436548223</v>
      </c>
      <c r="EO16" s="55">
        <f>EN16-EN34</f>
        <v>-1.3432631913717547E-2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-30</v>
      </c>
      <c r="EW16" s="54">
        <f t="shared" si="37"/>
        <v>-0.37037037037037035</v>
      </c>
      <c r="EX16" s="24">
        <f t="shared" si="38"/>
        <v>-51</v>
      </c>
      <c r="EY16" s="54">
        <f t="shared" si="39"/>
        <v>-0.1146067415730337</v>
      </c>
      <c r="EZ16" s="44">
        <f>EN16-EB16</f>
        <v>-5.2580847544630133E-2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-19</v>
      </c>
      <c r="FI16" s="54">
        <f t="shared" si="41"/>
        <v>-0.27142857142857141</v>
      </c>
      <c r="FJ16" s="24">
        <f t="shared" si="42"/>
        <v>-19</v>
      </c>
      <c r="FK16" s="54">
        <f t="shared" si="43"/>
        <v>-4.6004842615012108E-2</v>
      </c>
      <c r="FL16" s="46">
        <f>EN16-DP16</f>
        <v>-4.0049901058246573E-2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7">
        <v>3064</v>
      </c>
      <c r="AM29" s="67"/>
      <c r="AN29" s="67">
        <v>2205</v>
      </c>
      <c r="AO29" s="67"/>
      <c r="AP29" s="67">
        <v>18018</v>
      </c>
      <c r="AQ29" s="67"/>
      <c r="AR29" s="67">
        <f>SUM(AN29,AP29,AL29)</f>
        <v>23287</v>
      </c>
      <c r="AS29" s="67"/>
      <c r="AT29" s="67">
        <v>29300</v>
      </c>
      <c r="AU29" s="6"/>
      <c r="AV29" s="17">
        <f>AR29/AT29</f>
        <v>0.79477815699658705</v>
      </c>
      <c r="AW29" s="6"/>
      <c r="AX29" s="67">
        <v>2507</v>
      </c>
      <c r="AY29" s="67"/>
      <c r="AZ29" s="67">
        <v>2241</v>
      </c>
      <c r="BA29" s="67"/>
      <c r="BB29" s="67">
        <v>18031</v>
      </c>
      <c r="BC29" s="67"/>
      <c r="BD29" s="67">
        <f>SUM(AZ29,BB29,AX29)</f>
        <v>22779</v>
      </c>
      <c r="BE29" s="67"/>
      <c r="BF29" s="67">
        <v>28925</v>
      </c>
      <c r="BG29" s="6"/>
      <c r="BH29" s="17">
        <f>BD29/BF29</f>
        <v>0.78751944684528952</v>
      </c>
      <c r="BI29" s="6"/>
      <c r="BJ29" s="67">
        <v>2634</v>
      </c>
      <c r="BK29" s="67"/>
      <c r="BL29" s="67">
        <v>2449</v>
      </c>
      <c r="BM29" s="67"/>
      <c r="BN29" s="67">
        <v>18112</v>
      </c>
      <c r="BO29" s="67"/>
      <c r="BP29" s="67">
        <f>SUM(BL29,BN29,BJ29)</f>
        <v>23195</v>
      </c>
      <c r="BQ29" s="67"/>
      <c r="BR29" s="64">
        <v>30054</v>
      </c>
      <c r="BS29" s="6"/>
      <c r="BT29" s="17">
        <f>BP29/BR29</f>
        <v>0.77177746722566043</v>
      </c>
      <c r="BU29" s="6"/>
      <c r="BV29" s="67">
        <v>2999</v>
      </c>
      <c r="BW29" s="67"/>
      <c r="BX29" s="67">
        <v>2208</v>
      </c>
      <c r="BY29" s="67"/>
      <c r="BZ29" s="67">
        <v>20262</v>
      </c>
      <c r="CA29" s="67"/>
      <c r="CB29" s="67">
        <f>SUM(BX29,BZ29,BV29)</f>
        <v>25469</v>
      </c>
      <c r="CC29" s="67"/>
      <c r="CD29" s="64">
        <v>33911</v>
      </c>
      <c r="CE29" s="6"/>
      <c r="CF29" s="17">
        <f>CB29/CD29</f>
        <v>0.75105423019079354</v>
      </c>
      <c r="CG29" s="6"/>
      <c r="CH29" s="70">
        <v>2756</v>
      </c>
      <c r="CI29" s="73"/>
      <c r="CJ29" s="63">
        <v>2107</v>
      </c>
      <c r="CK29" s="73"/>
      <c r="CL29" s="63">
        <v>20780</v>
      </c>
      <c r="CM29" s="67"/>
      <c r="CN29" s="67">
        <f>SUM(CJ29,CL29,CH29)</f>
        <v>25643</v>
      </c>
      <c r="CO29" s="67"/>
      <c r="CP29" s="63">
        <v>33400</v>
      </c>
      <c r="CQ29" s="6"/>
      <c r="CR29" s="17">
        <f>CN29/CP29</f>
        <v>0.76775449101796411</v>
      </c>
      <c r="CS29" s="6"/>
      <c r="CT29" s="70">
        <v>2320</v>
      </c>
      <c r="CU29" s="73"/>
      <c r="CV29" s="63">
        <v>1723</v>
      </c>
      <c r="CW29" s="73"/>
      <c r="CX29" s="63">
        <v>19750</v>
      </c>
      <c r="CY29" s="67"/>
      <c r="CZ29" s="67">
        <f>SUM(CV29,CX29,CT29)</f>
        <v>23793</v>
      </c>
      <c r="DA29" s="67"/>
      <c r="DB29" s="63">
        <v>30631</v>
      </c>
      <c r="DC29" s="6"/>
      <c r="DD29" s="17">
        <f>CZ29/DB29</f>
        <v>0.77676210375110177</v>
      </c>
      <c r="DE29" s="6"/>
      <c r="DF29" s="70">
        <v>2363</v>
      </c>
      <c r="DG29" s="73"/>
      <c r="DH29" s="63">
        <v>1625</v>
      </c>
      <c r="DI29" s="73"/>
      <c r="DJ29" s="63">
        <v>19455</v>
      </c>
      <c r="DK29" s="67"/>
      <c r="DL29" s="67">
        <f>SUM(DH29,DJ29,DF29)</f>
        <v>23443</v>
      </c>
      <c r="DM29" s="67"/>
      <c r="DN29" s="63">
        <v>30085</v>
      </c>
      <c r="DO29" s="6"/>
      <c r="DP29" s="17">
        <f>DL29/DN29</f>
        <v>0.77922552767159714</v>
      </c>
      <c r="DQ29" s="6"/>
      <c r="DR29" s="70">
        <v>2043</v>
      </c>
      <c r="DS29" s="73"/>
      <c r="DT29" s="63">
        <v>1390</v>
      </c>
      <c r="DU29" s="73"/>
      <c r="DV29" s="63">
        <v>18856</v>
      </c>
      <c r="DW29" s="67"/>
      <c r="DX29" s="67">
        <f>SUM(DT29,DV29,DR29)</f>
        <v>22289</v>
      </c>
      <c r="DY29" s="67"/>
      <c r="DZ29" s="63">
        <v>28587</v>
      </c>
      <c r="EA29" s="6"/>
      <c r="EB29" s="17">
        <f>DX29/DZ29</f>
        <v>0.77969006891244275</v>
      </c>
      <c r="EC29" s="6"/>
      <c r="ED29" s="70">
        <v>1761</v>
      </c>
      <c r="EE29" s="73"/>
      <c r="EF29" s="63">
        <v>1271</v>
      </c>
      <c r="EG29" s="73"/>
      <c r="EH29" s="63">
        <v>19421</v>
      </c>
      <c r="EI29" s="67"/>
      <c r="EJ29" s="67">
        <f>SUM(EF29,EH29,ED29)</f>
        <v>22453</v>
      </c>
      <c r="EK29" s="67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7">
        <v>18018</v>
      </c>
      <c r="AS30" s="67"/>
      <c r="AT30" s="67">
        <v>29300</v>
      </c>
      <c r="AU30" s="20"/>
      <c r="AV30" s="17">
        <f t="shared" ref="AV30:AV32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7">
        <v>18031</v>
      </c>
      <c r="BE30" s="67"/>
      <c r="BF30" s="67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7">
        <v>18112</v>
      </c>
      <c r="BQ30" s="67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7">
        <v>20262</v>
      </c>
      <c r="CC30" s="67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7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7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7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7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0">
        <v>7829</v>
      </c>
      <c r="CK31" s="20"/>
      <c r="CL31" s="62" t="s">
        <v>0</v>
      </c>
      <c r="CM31" s="20"/>
      <c r="CN31" s="67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0">
        <v>1013</v>
      </c>
      <c r="CU31" s="73"/>
      <c r="CV31" s="63">
        <v>11666</v>
      </c>
      <c r="CW31" s="20"/>
      <c r="CX31" s="62" t="s">
        <v>0</v>
      </c>
      <c r="CY31" s="20"/>
      <c r="CZ31" s="67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0">
        <v>898</v>
      </c>
      <c r="DG31" s="73"/>
      <c r="DH31" s="63">
        <v>10884</v>
      </c>
      <c r="DI31" s="20"/>
      <c r="DJ31" s="62" t="s">
        <v>0</v>
      </c>
      <c r="DK31" s="20"/>
      <c r="DL31" s="67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0">
        <v>970</v>
      </c>
      <c r="DS31" s="73"/>
      <c r="DT31" s="63">
        <v>9899</v>
      </c>
      <c r="DU31" s="20"/>
      <c r="DV31" s="62" t="s">
        <v>0</v>
      </c>
      <c r="DW31" s="20"/>
      <c r="DX31" s="67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0">
        <v>914</v>
      </c>
      <c r="EE31" s="73"/>
      <c r="EF31" s="63">
        <v>10055</v>
      </c>
      <c r="EG31" s="20"/>
      <c r="EH31" s="62" t="s">
        <v>0</v>
      </c>
      <c r="EI31" s="20"/>
      <c r="EJ31" s="67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5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5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5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3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ref="AV33:AV34" si="64">AR33/AT33</f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5">EJ33-DX33</f>
        <v>-1663</v>
      </c>
      <c r="EW33" s="54">
        <f t="shared" ref="EW33:EW34" si="66">EV33/DX33</f>
        <v>-8.3803668615198543E-2</v>
      </c>
      <c r="EX33" s="24">
        <f t="shared" ref="EX33:EX34" si="67">EL33-DZ33</f>
        <v>-6874</v>
      </c>
      <c r="EY33" s="54">
        <f t="shared" ref="EY33:EY34" si="68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9">EJ33-DL33</f>
        <v>-3530</v>
      </c>
      <c r="FI33" s="54">
        <f t="shared" ref="FI33:FI34" si="70">FH33/DL33</f>
        <v>-0.16259039196720557</v>
      </c>
      <c r="FJ33" s="24">
        <f t="shared" ref="FJ33:FJ34" si="71">EL33-DN33</f>
        <v>-16168</v>
      </c>
      <c r="FK33" s="54">
        <f t="shared" ref="FK33:FK34" si="72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3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8"/>
      <c r="AT34" s="64">
        <v>28829</v>
      </c>
      <c r="AU34" s="20"/>
      <c r="AV34" s="17">
        <f t="shared" si="6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8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8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8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8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8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8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8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8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5"/>
        <v>-133</v>
      </c>
      <c r="EW34" s="54">
        <f t="shared" si="66"/>
        <v>-3.5839396389113445E-2</v>
      </c>
      <c r="EX34" s="24">
        <f t="shared" si="67"/>
        <v>-213</v>
      </c>
      <c r="EY34" s="54">
        <f t="shared" si="68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9"/>
        <v>-739</v>
      </c>
      <c r="FI34" s="54">
        <f t="shared" si="70"/>
        <v>-0.17118369237896688</v>
      </c>
      <c r="FJ34" s="24">
        <f t="shared" si="71"/>
        <v>-3580</v>
      </c>
      <c r="FK34" s="54">
        <f t="shared" si="72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4" t="s">
        <v>55</v>
      </c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4" t="s">
        <v>55</v>
      </c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</row>
    <row r="39" spans="1:169" s="26" customFormat="1" x14ac:dyDescent="0.25">
      <c r="A39" s="30" t="s">
        <v>37</v>
      </c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</row>
    <row r="40" spans="1:169" s="26" customFormat="1" x14ac:dyDescent="0.25">
      <c r="A40" s="30" t="s">
        <v>38</v>
      </c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3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2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1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60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9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8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7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6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5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4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3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2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1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50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9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8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7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BH16">
    <cfRule type="iconSet" priority="142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41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40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39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38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J14">
    <cfRule type="iconSet" priority="119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6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V16">
    <cfRule type="iconSet" priority="11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1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1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1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1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V14">
    <cfRule type="iconSet" priority="110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7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6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5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4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3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2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7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6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5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4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3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2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3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2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1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50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9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8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3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2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1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40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9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8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3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2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1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30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9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8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3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2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1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20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9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8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Triton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5" man="1"/>
    <brk id="25" min="3" max="15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5" man="1"/>
    <brk id="157" min="3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Triton Overview</vt:lpstr>
      <vt:lpstr>'Triton Overview'!Print_Area</vt:lpstr>
      <vt:lpstr>'Triton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2016-12-22T18:47:09Z</cp:lastPrinted>
  <dcterms:created xsi:type="dcterms:W3CDTF">2010-06-25T14:35:16Z</dcterms:created>
  <dcterms:modified xsi:type="dcterms:W3CDTF">2019-01-04T16:51:31Z</dcterms:modified>
</cp:coreProperties>
</file>