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DATABOOK\2020\Section III\Final\"/>
    </mc:Choice>
  </mc:AlternateContent>
  <bookViews>
    <workbookView xWindow="600" yWindow="465" windowWidth="28170" windowHeight="13815"/>
  </bookViews>
  <sheets>
    <sheet name="DBIII-25" sheetId="2" r:id="rId1"/>
  </sheets>
  <definedNames>
    <definedName name="_AMO_UniqueIdentifier">"'3c0828eb-cae7-4b41-a27a-978e3ce18746'"</definedName>
    <definedName name="_xlnm.Print_Area" localSheetId="0">'DBIII-25'!$D$6:$BA$62</definedName>
    <definedName name="_xlnm.Print_Titles" localSheetId="0">'DBIII-25'!$D:$E</definedName>
  </definedNames>
  <calcPr calcId="162913"/>
</workbook>
</file>

<file path=xl/calcChain.xml><?xml version="1.0" encoding="utf-8"?>
<calcChain xmlns="http://schemas.openxmlformats.org/spreadsheetml/2006/main">
  <c r="AV38" i="2" l="1"/>
  <c r="AU38" i="2"/>
  <c r="AS38" i="2"/>
  <c r="AR38" i="2"/>
  <c r="AT38" i="2" s="1"/>
  <c r="AP38" i="2"/>
  <c r="AO38" i="2"/>
  <c r="AQ38" i="2" s="1"/>
  <c r="AM38" i="2"/>
  <c r="AL38" i="2"/>
  <c r="AV37" i="2"/>
  <c r="AU37" i="2"/>
  <c r="AS37" i="2"/>
  <c r="AR37" i="2"/>
  <c r="AT37" i="2" s="1"/>
  <c r="AP37" i="2"/>
  <c r="AO37" i="2"/>
  <c r="AQ37" i="2" s="1"/>
  <c r="AM37" i="2"/>
  <c r="AL37" i="2"/>
  <c r="AV36" i="2"/>
  <c r="AU36" i="2"/>
  <c r="AS36" i="2"/>
  <c r="AR36" i="2"/>
  <c r="AT36" i="2" s="1"/>
  <c r="AP36" i="2"/>
  <c r="AO36" i="2"/>
  <c r="AM36" i="2"/>
  <c r="AL36" i="2"/>
  <c r="AV35" i="2"/>
  <c r="AU35" i="2"/>
  <c r="AS35" i="2"/>
  <c r="AR35" i="2"/>
  <c r="AT35" i="2" s="1"/>
  <c r="AP35" i="2"/>
  <c r="AO35" i="2"/>
  <c r="AM35" i="2"/>
  <c r="AL35" i="2"/>
  <c r="AV34" i="2"/>
  <c r="AU34" i="2"/>
  <c r="AS34" i="2"/>
  <c r="AR34" i="2"/>
  <c r="AT34" i="2" s="1"/>
  <c r="AP34" i="2"/>
  <c r="AO34" i="2"/>
  <c r="AM34" i="2"/>
  <c r="AL34" i="2"/>
  <c r="AV33" i="2"/>
  <c r="AU33" i="2"/>
  <c r="AS33" i="2"/>
  <c r="AR33" i="2"/>
  <c r="AT33" i="2" s="1"/>
  <c r="AP33" i="2"/>
  <c r="AO33" i="2"/>
  <c r="AM33" i="2"/>
  <c r="AL33" i="2"/>
  <c r="AN33" i="2" s="1"/>
  <c r="AV32" i="2"/>
  <c r="AU32" i="2"/>
  <c r="AS32" i="2"/>
  <c r="AR32" i="2"/>
  <c r="AT32" i="2" s="1"/>
  <c r="AP32" i="2"/>
  <c r="AO32" i="2"/>
  <c r="AM32" i="2"/>
  <c r="AL32" i="2"/>
  <c r="AV31" i="2"/>
  <c r="AU31" i="2"/>
  <c r="AS31" i="2"/>
  <c r="AR31" i="2"/>
  <c r="AT31" i="2" s="1"/>
  <c r="AP31" i="2"/>
  <c r="AO31" i="2"/>
  <c r="AM31" i="2"/>
  <c r="AL31" i="2"/>
  <c r="AV30" i="2"/>
  <c r="AU30" i="2"/>
  <c r="AT30" i="2"/>
  <c r="AS30" i="2"/>
  <c r="AR30" i="2"/>
  <c r="AP30" i="2"/>
  <c r="AO30" i="2"/>
  <c r="AQ30" i="2" s="1"/>
  <c r="AM30" i="2"/>
  <c r="AL30" i="2"/>
  <c r="AV28" i="2"/>
  <c r="AU28" i="2"/>
  <c r="AS28" i="2"/>
  <c r="AR28" i="2"/>
  <c r="AT28" i="2" s="1"/>
  <c r="AP28" i="2"/>
  <c r="AO28" i="2"/>
  <c r="AM28" i="2"/>
  <c r="AL28" i="2"/>
  <c r="AV27" i="2"/>
  <c r="AU27" i="2"/>
  <c r="AT27" i="2"/>
  <c r="AS27" i="2"/>
  <c r="AR27" i="2"/>
  <c r="AP27" i="2"/>
  <c r="AO27" i="2"/>
  <c r="AM27" i="2"/>
  <c r="AL27" i="2"/>
  <c r="AW26" i="2"/>
  <c r="AV26" i="2"/>
  <c r="AU26" i="2"/>
  <c r="AS26" i="2"/>
  <c r="AR26" i="2"/>
  <c r="AT26" i="2" s="1"/>
  <c r="AP26" i="2"/>
  <c r="AO26" i="2"/>
  <c r="AM26" i="2"/>
  <c r="AL26" i="2"/>
  <c r="AV25" i="2"/>
  <c r="AU25" i="2"/>
  <c r="AS25" i="2"/>
  <c r="AR25" i="2"/>
  <c r="AT25" i="2" s="1"/>
  <c r="AP25" i="2"/>
  <c r="AO25" i="2"/>
  <c r="AM25" i="2"/>
  <c r="AL25" i="2"/>
  <c r="AV24" i="2"/>
  <c r="AU24" i="2"/>
  <c r="AS24" i="2"/>
  <c r="AR24" i="2"/>
  <c r="AT24" i="2" s="1"/>
  <c r="AP24" i="2"/>
  <c r="AO24" i="2"/>
  <c r="AQ24" i="2" s="1"/>
  <c r="AM24" i="2"/>
  <c r="AL24" i="2"/>
  <c r="AV23" i="2"/>
  <c r="AU23" i="2"/>
  <c r="AT23" i="2"/>
  <c r="AS23" i="2"/>
  <c r="AR23" i="2"/>
  <c r="AP23" i="2"/>
  <c r="AO23" i="2"/>
  <c r="AM23" i="2"/>
  <c r="AL23" i="2"/>
  <c r="AV22" i="2"/>
  <c r="AU22" i="2"/>
  <c r="AT22" i="2"/>
  <c r="AS22" i="2"/>
  <c r="AR22" i="2"/>
  <c r="AP22" i="2"/>
  <c r="AO22" i="2"/>
  <c r="AM22" i="2"/>
  <c r="AL22" i="2"/>
  <c r="AV21" i="2"/>
  <c r="AU21" i="2"/>
  <c r="AS21" i="2"/>
  <c r="AR21" i="2"/>
  <c r="AT21" i="2" s="1"/>
  <c r="AP21" i="2"/>
  <c r="AO21" i="2"/>
  <c r="AM21" i="2"/>
  <c r="AL21" i="2"/>
  <c r="AN21" i="2" s="1"/>
  <c r="AV20" i="2"/>
  <c r="AU20" i="2"/>
  <c r="AS20" i="2"/>
  <c r="AR20" i="2"/>
  <c r="AT20" i="2" s="1"/>
  <c r="AP20" i="2"/>
  <c r="AO20" i="2"/>
  <c r="AM20" i="2"/>
  <c r="AL20" i="2"/>
  <c r="AV19" i="2"/>
  <c r="AU19" i="2"/>
  <c r="AS19" i="2"/>
  <c r="AR19" i="2"/>
  <c r="AT19" i="2" s="1"/>
  <c r="AP19" i="2"/>
  <c r="AO19" i="2"/>
  <c r="AM19" i="2"/>
  <c r="AL19" i="2"/>
  <c r="AV18" i="2"/>
  <c r="AU18" i="2"/>
  <c r="AS18" i="2"/>
  <c r="AR18" i="2"/>
  <c r="AT18" i="2" s="1"/>
  <c r="AP18" i="2"/>
  <c r="AO18" i="2"/>
  <c r="AM18" i="2"/>
  <c r="AL18" i="2"/>
  <c r="AV17" i="2"/>
  <c r="AU17" i="2"/>
  <c r="AS17" i="2"/>
  <c r="AR17" i="2"/>
  <c r="AT17" i="2" s="1"/>
  <c r="AP17" i="2"/>
  <c r="AO17" i="2"/>
  <c r="AM17" i="2"/>
  <c r="AL17" i="2"/>
  <c r="AV16" i="2"/>
  <c r="AU16" i="2"/>
  <c r="AS16" i="2"/>
  <c r="AR16" i="2"/>
  <c r="AT16" i="2" s="1"/>
  <c r="AP16" i="2"/>
  <c r="AO16" i="2"/>
  <c r="AQ16" i="2" s="1"/>
  <c r="AM16" i="2"/>
  <c r="AL16" i="2"/>
  <c r="AV15" i="2"/>
  <c r="AU15" i="2"/>
  <c r="AT15" i="2"/>
  <c r="AS15" i="2"/>
  <c r="AR15" i="2"/>
  <c r="AP15" i="2"/>
  <c r="AO15" i="2"/>
  <c r="AM15" i="2"/>
  <c r="AL15" i="2"/>
  <c r="AV14" i="2"/>
  <c r="AU14" i="2"/>
  <c r="AT14" i="2"/>
  <c r="AS14" i="2"/>
  <c r="AR14" i="2"/>
  <c r="AP14" i="2"/>
  <c r="AO14" i="2"/>
  <c r="AM14" i="2"/>
  <c r="AL14" i="2"/>
  <c r="AV12" i="2"/>
  <c r="AU12" i="2"/>
  <c r="AS12" i="2"/>
  <c r="AR12" i="2"/>
  <c r="AT12" i="2" s="1"/>
  <c r="AP12" i="2"/>
  <c r="AO12" i="2"/>
  <c r="AM12" i="2"/>
  <c r="AL12" i="2"/>
  <c r="AI36" i="2"/>
  <c r="AJ36" i="2" s="1"/>
  <c r="AH36" i="2"/>
  <c r="AG36" i="2"/>
  <c r="AI35" i="2"/>
  <c r="AH35" i="2"/>
  <c r="AG35" i="2"/>
  <c r="AI34" i="2"/>
  <c r="AH34" i="2"/>
  <c r="AG34" i="2"/>
  <c r="AI33" i="2"/>
  <c r="AJ33" i="2" s="1"/>
  <c r="AH33" i="2"/>
  <c r="AG33" i="2"/>
  <c r="AI32" i="2"/>
  <c r="AJ32" i="2" s="1"/>
  <c r="AH32" i="2"/>
  <c r="AG32" i="2"/>
  <c r="AI31" i="2"/>
  <c r="AH31" i="2"/>
  <c r="AG31" i="2"/>
  <c r="AI30" i="2"/>
  <c r="AH30" i="2"/>
  <c r="AG30" i="2"/>
  <c r="AI28" i="2"/>
  <c r="AJ28" i="2" s="1"/>
  <c r="AH28" i="2"/>
  <c r="AG28" i="2"/>
  <c r="AI27" i="2"/>
  <c r="AJ27" i="2" s="1"/>
  <c r="AH27" i="2"/>
  <c r="AG27" i="2"/>
  <c r="AI26" i="2"/>
  <c r="AH26" i="2"/>
  <c r="AG26" i="2"/>
  <c r="AI25" i="2"/>
  <c r="AH25" i="2"/>
  <c r="AG25" i="2"/>
  <c r="AI24" i="2"/>
  <c r="AJ24" i="2" s="1"/>
  <c r="AH24" i="2"/>
  <c r="AG24" i="2"/>
  <c r="AI23" i="2"/>
  <c r="AJ23" i="2" s="1"/>
  <c r="AH23" i="2"/>
  <c r="AG23" i="2"/>
  <c r="AI22" i="2"/>
  <c r="AH22" i="2"/>
  <c r="AG22" i="2"/>
  <c r="AI21" i="2"/>
  <c r="AH21" i="2"/>
  <c r="AG21" i="2"/>
  <c r="AI20" i="2"/>
  <c r="AJ20" i="2" s="1"/>
  <c r="AH20" i="2"/>
  <c r="AG20" i="2"/>
  <c r="AI19" i="2"/>
  <c r="AJ19" i="2" s="1"/>
  <c r="AH19" i="2"/>
  <c r="AG19" i="2"/>
  <c r="AI18" i="2"/>
  <c r="AH18" i="2"/>
  <c r="AG18" i="2"/>
  <c r="AI17" i="2"/>
  <c r="AH17" i="2"/>
  <c r="AG17" i="2"/>
  <c r="AI16" i="2"/>
  <c r="AH16" i="2"/>
  <c r="AG16" i="2"/>
  <c r="AI15" i="2"/>
  <c r="AH15" i="2"/>
  <c r="AG15" i="2"/>
  <c r="AI14" i="2"/>
  <c r="AH14" i="2"/>
  <c r="AG14" i="2"/>
  <c r="AI12" i="2"/>
  <c r="AH12" i="2"/>
  <c r="AG12" i="2"/>
  <c r="AA12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30" i="2"/>
  <c r="AA31" i="2"/>
  <c r="X12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30" i="2"/>
  <c r="X31" i="2"/>
  <c r="X32" i="2"/>
  <c r="X33" i="2"/>
  <c r="X34" i="2"/>
  <c r="X35" i="2"/>
  <c r="X36" i="2"/>
  <c r="X37" i="2"/>
  <c r="S35" i="2"/>
  <c r="R35" i="2"/>
  <c r="Q35" i="2"/>
  <c r="S34" i="2"/>
  <c r="R34" i="2"/>
  <c r="Q34" i="2"/>
  <c r="S33" i="2"/>
  <c r="R33" i="2"/>
  <c r="Q33" i="2"/>
  <c r="S32" i="2"/>
  <c r="R32" i="2"/>
  <c r="Q32" i="2"/>
  <c r="S31" i="2"/>
  <c r="R31" i="2"/>
  <c r="Q31" i="2"/>
  <c r="S30" i="2"/>
  <c r="R30" i="2"/>
  <c r="Q30" i="2"/>
  <c r="S28" i="2"/>
  <c r="R28" i="2"/>
  <c r="Q28" i="2"/>
  <c r="S27" i="2"/>
  <c r="R27" i="2"/>
  <c r="Q27" i="2"/>
  <c r="S26" i="2"/>
  <c r="R26" i="2"/>
  <c r="Q26" i="2"/>
  <c r="S25" i="2"/>
  <c r="R25" i="2"/>
  <c r="Q25" i="2"/>
  <c r="S24" i="2"/>
  <c r="R24" i="2"/>
  <c r="Q24" i="2"/>
  <c r="S23" i="2"/>
  <c r="R23" i="2"/>
  <c r="Q23" i="2"/>
  <c r="S22" i="2"/>
  <c r="R22" i="2"/>
  <c r="Q22" i="2"/>
  <c r="S21" i="2"/>
  <c r="R21" i="2"/>
  <c r="Q21" i="2"/>
  <c r="S20" i="2"/>
  <c r="R20" i="2"/>
  <c r="Q20" i="2"/>
  <c r="S19" i="2"/>
  <c r="R19" i="2"/>
  <c r="Q19" i="2"/>
  <c r="S18" i="2"/>
  <c r="R18" i="2"/>
  <c r="Q18" i="2"/>
  <c r="S17" i="2"/>
  <c r="R17" i="2"/>
  <c r="Q17" i="2"/>
  <c r="S16" i="2"/>
  <c r="R16" i="2"/>
  <c r="Q16" i="2"/>
  <c r="S15" i="2"/>
  <c r="R15" i="2"/>
  <c r="Q15" i="2"/>
  <c r="S14" i="2"/>
  <c r="R14" i="2"/>
  <c r="Q14" i="2"/>
  <c r="S12" i="2"/>
  <c r="R12" i="2"/>
  <c r="Q12" i="2"/>
  <c r="K35" i="2"/>
  <c r="K34" i="2"/>
  <c r="K33" i="2"/>
  <c r="K32" i="2"/>
  <c r="K31" i="2"/>
  <c r="K30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2" i="2"/>
  <c r="H33" i="2"/>
  <c r="H32" i="2"/>
  <c r="H31" i="2"/>
  <c r="H30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2" i="2"/>
  <c r="AJ18" i="2" l="1"/>
  <c r="AJ22" i="2"/>
  <c r="AJ26" i="2"/>
  <c r="AJ31" i="2"/>
  <c r="AJ35" i="2"/>
  <c r="AY23" i="2"/>
  <c r="AJ21" i="2"/>
  <c r="AJ25" i="2"/>
  <c r="AJ30" i="2"/>
  <c r="AJ34" i="2"/>
  <c r="AQ19" i="2"/>
  <c r="AQ32" i="2"/>
  <c r="AJ15" i="2"/>
  <c r="AQ14" i="2"/>
  <c r="AN17" i="2"/>
  <c r="AQ21" i="2"/>
  <c r="AQ22" i="2"/>
  <c r="AN25" i="2"/>
  <c r="AQ27" i="2"/>
  <c r="AQ35" i="2"/>
  <c r="AW18" i="2"/>
  <c r="AW34" i="2"/>
  <c r="AW22" i="2"/>
  <c r="AW14" i="2"/>
  <c r="AY15" i="2"/>
  <c r="AW30" i="2"/>
  <c r="AY31" i="2"/>
  <c r="AW15" i="2"/>
  <c r="AW19" i="2"/>
  <c r="AW23" i="2"/>
  <c r="AW27" i="2"/>
  <c r="AW31" i="2"/>
  <c r="AW35" i="2"/>
  <c r="AW17" i="2"/>
  <c r="AW21" i="2"/>
  <c r="AW25" i="2"/>
  <c r="AW33" i="2"/>
  <c r="AW37" i="2"/>
  <c r="AJ14" i="2"/>
  <c r="AY16" i="2"/>
  <c r="AY24" i="2"/>
  <c r="AY32" i="2"/>
  <c r="AW38" i="2"/>
  <c r="AQ12" i="2"/>
  <c r="AX15" i="2"/>
  <c r="AZ15" i="2" s="1"/>
  <c r="AQ20" i="2"/>
  <c r="AX23" i="2"/>
  <c r="AZ23" i="2" s="1"/>
  <c r="AQ28" i="2"/>
  <c r="AX31" i="2"/>
  <c r="AQ36" i="2"/>
  <c r="AY37" i="2"/>
  <c r="AX38" i="2"/>
  <c r="AX37" i="2"/>
  <c r="AY21" i="2"/>
  <c r="AQ31" i="2"/>
  <c r="AY12" i="2"/>
  <c r="AQ17" i="2"/>
  <c r="AY20" i="2"/>
  <c r="AQ25" i="2"/>
  <c r="AY28" i="2"/>
  <c r="AQ33" i="2"/>
  <c r="AY36" i="2"/>
  <c r="AX21" i="2"/>
  <c r="AJ16" i="2"/>
  <c r="AQ15" i="2"/>
  <c r="AQ23" i="2"/>
  <c r="AQ18" i="2"/>
  <c r="AQ26" i="2"/>
  <c r="AX27" i="2"/>
  <c r="AQ34" i="2"/>
  <c r="AX17" i="2"/>
  <c r="AY19" i="2"/>
  <c r="AX25" i="2"/>
  <c r="AY27" i="2"/>
  <c r="AX33" i="2"/>
  <c r="AY35" i="2"/>
  <c r="AN37" i="2"/>
  <c r="AJ12" i="2"/>
  <c r="AJ17" i="2"/>
  <c r="AY17" i="2"/>
  <c r="AN19" i="2"/>
  <c r="AY25" i="2"/>
  <c r="AY33" i="2"/>
  <c r="AN35" i="2"/>
  <c r="AN20" i="2"/>
  <c r="AN36" i="2"/>
  <c r="T17" i="2"/>
  <c r="T21" i="2"/>
  <c r="T25" i="2"/>
  <c r="T33" i="2"/>
  <c r="AY38" i="2"/>
  <c r="AZ38" i="2" s="1"/>
  <c r="AN12" i="2"/>
  <c r="AN16" i="2"/>
  <c r="AN24" i="2"/>
  <c r="AN28" i="2"/>
  <c r="AN32" i="2"/>
  <c r="T12" i="2"/>
  <c r="T16" i="2"/>
  <c r="T20" i="2"/>
  <c r="T24" i="2"/>
  <c r="T28" i="2"/>
  <c r="T32" i="2"/>
  <c r="AX12" i="2"/>
  <c r="AN14" i="2"/>
  <c r="AY14" i="2"/>
  <c r="AX16" i="2"/>
  <c r="AN18" i="2"/>
  <c r="AY18" i="2"/>
  <c r="AX20" i="2"/>
  <c r="AN22" i="2"/>
  <c r="AY22" i="2"/>
  <c r="AX24" i="2"/>
  <c r="AN26" i="2"/>
  <c r="AY26" i="2"/>
  <c r="AX28" i="2"/>
  <c r="AN30" i="2"/>
  <c r="AY30" i="2"/>
  <c r="AX32" i="2"/>
  <c r="AN34" i="2"/>
  <c r="AY34" i="2"/>
  <c r="AX36" i="2"/>
  <c r="AN38" i="2"/>
  <c r="AX14" i="2"/>
  <c r="AX18" i="2"/>
  <c r="AZ18" i="2" s="1"/>
  <c r="AX22" i="2"/>
  <c r="AX26" i="2"/>
  <c r="AZ26" i="2" s="1"/>
  <c r="AX30" i="2"/>
  <c r="AX34" i="2"/>
  <c r="AZ34" i="2" s="1"/>
  <c r="AX19" i="2"/>
  <c r="AX35" i="2"/>
  <c r="AW12" i="2"/>
  <c r="AN15" i="2"/>
  <c r="AW16" i="2"/>
  <c r="AW20" i="2"/>
  <c r="AN23" i="2"/>
  <c r="AW24" i="2"/>
  <c r="AN27" i="2"/>
  <c r="AW28" i="2"/>
  <c r="AN31" i="2"/>
  <c r="AW32" i="2"/>
  <c r="AW36" i="2"/>
  <c r="T15" i="2"/>
  <c r="T19" i="2"/>
  <c r="T23" i="2"/>
  <c r="T27" i="2"/>
  <c r="T31" i="2"/>
  <c r="T35" i="2"/>
  <c r="T14" i="2"/>
  <c r="T18" i="2"/>
  <c r="T22" i="2"/>
  <c r="T26" i="2"/>
  <c r="T30" i="2"/>
  <c r="T34" i="2"/>
  <c r="AV62" i="2"/>
  <c r="AU62" i="2"/>
  <c r="AP62" i="2"/>
  <c r="AO62" i="2"/>
  <c r="AM62" i="2"/>
  <c r="AL62" i="2"/>
  <c r="AG62" i="2"/>
  <c r="AC62" i="2"/>
  <c r="AI62" i="2" s="1"/>
  <c r="AB62" i="2"/>
  <c r="AA62" i="2"/>
  <c r="X62" i="2"/>
  <c r="Q62" i="2"/>
  <c r="M62" i="2"/>
  <c r="S62" i="2" s="1"/>
  <c r="L62" i="2"/>
  <c r="N62" i="2" s="1"/>
  <c r="K62" i="2"/>
  <c r="H62" i="2"/>
  <c r="AD36" i="2"/>
  <c r="AA36" i="2"/>
  <c r="S36" i="2"/>
  <c r="R36" i="2"/>
  <c r="Q36" i="2"/>
  <c r="N36" i="2"/>
  <c r="K36" i="2"/>
  <c r="H36" i="2"/>
  <c r="AV60" i="2"/>
  <c r="AU60" i="2"/>
  <c r="AS60" i="2"/>
  <c r="AR60" i="2"/>
  <c r="AT60" i="2" s="1"/>
  <c r="AP60" i="2"/>
  <c r="AO60" i="2"/>
  <c r="AM60" i="2"/>
  <c r="AL60" i="2"/>
  <c r="AI60" i="2"/>
  <c r="AH60" i="2"/>
  <c r="AG60" i="2"/>
  <c r="AD60" i="2"/>
  <c r="AA60" i="2"/>
  <c r="X60" i="2"/>
  <c r="S60" i="2"/>
  <c r="R60" i="2"/>
  <c r="Q60" i="2"/>
  <c r="N60" i="2"/>
  <c r="K60" i="2"/>
  <c r="H60" i="2"/>
  <c r="AV59" i="2"/>
  <c r="AU59" i="2"/>
  <c r="AS59" i="2"/>
  <c r="AR59" i="2"/>
  <c r="AP59" i="2"/>
  <c r="AO59" i="2"/>
  <c r="AM59" i="2"/>
  <c r="AL59" i="2"/>
  <c r="AI59" i="2"/>
  <c r="AH59" i="2"/>
  <c r="AG59" i="2"/>
  <c r="AD59" i="2"/>
  <c r="AA59" i="2"/>
  <c r="X59" i="2"/>
  <c r="S59" i="2"/>
  <c r="R59" i="2"/>
  <c r="Q59" i="2"/>
  <c r="N59" i="2"/>
  <c r="K59" i="2"/>
  <c r="H59" i="2"/>
  <c r="AV58" i="2"/>
  <c r="AU58" i="2"/>
  <c r="AS58" i="2"/>
  <c r="AR58" i="2"/>
  <c r="AT58" i="2" s="1"/>
  <c r="AP58" i="2"/>
  <c r="AO58" i="2"/>
  <c r="AM58" i="2"/>
  <c r="AL58" i="2"/>
  <c r="AI58" i="2"/>
  <c r="AH58" i="2"/>
  <c r="AG58" i="2"/>
  <c r="AD58" i="2"/>
  <c r="AA58" i="2"/>
  <c r="X58" i="2"/>
  <c r="S58" i="2"/>
  <c r="R58" i="2"/>
  <c r="Q58" i="2"/>
  <c r="N58" i="2"/>
  <c r="K58" i="2"/>
  <c r="H58" i="2"/>
  <c r="AV57" i="2"/>
  <c r="AU57" i="2"/>
  <c r="AS57" i="2"/>
  <c r="AR57" i="2"/>
  <c r="AT57" i="2" s="1"/>
  <c r="AP57" i="2"/>
  <c r="AO57" i="2"/>
  <c r="AM57" i="2"/>
  <c r="AL57" i="2"/>
  <c r="AI57" i="2"/>
  <c r="AH57" i="2"/>
  <c r="AG57" i="2"/>
  <c r="AD57" i="2"/>
  <c r="AA57" i="2"/>
  <c r="X57" i="2"/>
  <c r="S57" i="2"/>
  <c r="R57" i="2"/>
  <c r="Q57" i="2"/>
  <c r="N57" i="2"/>
  <c r="K57" i="2"/>
  <c r="H57" i="2"/>
  <c r="AV56" i="2"/>
  <c r="AU56" i="2"/>
  <c r="AS56" i="2"/>
  <c r="AR56" i="2"/>
  <c r="AT56" i="2" s="1"/>
  <c r="AP56" i="2"/>
  <c r="AO56" i="2"/>
  <c r="AM56" i="2"/>
  <c r="AL56" i="2"/>
  <c r="AI56" i="2"/>
  <c r="AH56" i="2"/>
  <c r="AG56" i="2"/>
  <c r="AD56" i="2"/>
  <c r="AA56" i="2"/>
  <c r="X56" i="2"/>
  <c r="S56" i="2"/>
  <c r="R56" i="2"/>
  <c r="Q56" i="2"/>
  <c r="N56" i="2"/>
  <c r="K56" i="2"/>
  <c r="H56" i="2"/>
  <c r="AV55" i="2"/>
  <c r="AU55" i="2"/>
  <c r="AS55" i="2"/>
  <c r="AR55" i="2"/>
  <c r="AP55" i="2"/>
  <c r="AO55" i="2"/>
  <c r="AM55" i="2"/>
  <c r="AL55" i="2"/>
  <c r="AI55" i="2"/>
  <c r="AH55" i="2"/>
  <c r="AG55" i="2"/>
  <c r="AD55" i="2"/>
  <c r="AA55" i="2"/>
  <c r="X55" i="2"/>
  <c r="S55" i="2"/>
  <c r="R55" i="2"/>
  <c r="Q55" i="2"/>
  <c r="N55" i="2"/>
  <c r="K55" i="2"/>
  <c r="H55" i="2"/>
  <c r="AV54" i="2"/>
  <c r="AU54" i="2"/>
  <c r="AS54" i="2"/>
  <c r="AR54" i="2"/>
  <c r="AT54" i="2" s="1"/>
  <c r="AP54" i="2"/>
  <c r="AO54" i="2"/>
  <c r="AM54" i="2"/>
  <c r="AL54" i="2"/>
  <c r="AI54" i="2"/>
  <c r="AH54" i="2"/>
  <c r="AG54" i="2"/>
  <c r="AD54" i="2"/>
  <c r="AA54" i="2"/>
  <c r="X54" i="2"/>
  <c r="S54" i="2"/>
  <c r="R54" i="2"/>
  <c r="Q54" i="2"/>
  <c r="N54" i="2"/>
  <c r="K54" i="2"/>
  <c r="H54" i="2"/>
  <c r="AV53" i="2"/>
  <c r="AU53" i="2"/>
  <c r="AS53" i="2"/>
  <c r="AR53" i="2"/>
  <c r="AT53" i="2" s="1"/>
  <c r="AP53" i="2"/>
  <c r="AO53" i="2"/>
  <c r="AM53" i="2"/>
  <c r="AL53" i="2"/>
  <c r="AI53" i="2"/>
  <c r="AH53" i="2"/>
  <c r="AG53" i="2"/>
  <c r="AD53" i="2"/>
  <c r="AA53" i="2"/>
  <c r="X53" i="2"/>
  <c r="S53" i="2"/>
  <c r="R53" i="2"/>
  <c r="Q53" i="2"/>
  <c r="N53" i="2"/>
  <c r="K53" i="2"/>
  <c r="H53" i="2"/>
  <c r="AD12" i="2"/>
  <c r="N12" i="2"/>
  <c r="AV52" i="2"/>
  <c r="AU52" i="2"/>
  <c r="AS52" i="2"/>
  <c r="AR52" i="2"/>
  <c r="AP52" i="2"/>
  <c r="AO52" i="2"/>
  <c r="AM52" i="2"/>
  <c r="AL52" i="2"/>
  <c r="AI52" i="2"/>
  <c r="AH52" i="2"/>
  <c r="AG52" i="2"/>
  <c r="AD52" i="2"/>
  <c r="AA52" i="2"/>
  <c r="X52" i="2"/>
  <c r="S52" i="2"/>
  <c r="R52" i="2"/>
  <c r="Q52" i="2"/>
  <c r="N52" i="2"/>
  <c r="K52" i="2"/>
  <c r="H52" i="2"/>
  <c r="AV51" i="2"/>
  <c r="AU51" i="2"/>
  <c r="AS51" i="2"/>
  <c r="AR51" i="2"/>
  <c r="AT51" i="2" s="1"/>
  <c r="AP51" i="2"/>
  <c r="AO51" i="2"/>
  <c r="AM51" i="2"/>
  <c r="AL51" i="2"/>
  <c r="AI51" i="2"/>
  <c r="AH51" i="2"/>
  <c r="AG51" i="2"/>
  <c r="AD51" i="2"/>
  <c r="AA51" i="2"/>
  <c r="X51" i="2"/>
  <c r="S51" i="2"/>
  <c r="R51" i="2"/>
  <c r="Q51" i="2"/>
  <c r="N51" i="2"/>
  <c r="K51" i="2"/>
  <c r="H51" i="2"/>
  <c r="AV50" i="2"/>
  <c r="AU50" i="2"/>
  <c r="AS50" i="2"/>
  <c r="AR50" i="2"/>
  <c r="AT50" i="2" s="1"/>
  <c r="AP50" i="2"/>
  <c r="AO50" i="2"/>
  <c r="AM50" i="2"/>
  <c r="AL50" i="2"/>
  <c r="AI50" i="2"/>
  <c r="AH50" i="2"/>
  <c r="AG50" i="2"/>
  <c r="AD50" i="2"/>
  <c r="AA50" i="2"/>
  <c r="X50" i="2"/>
  <c r="S50" i="2"/>
  <c r="R50" i="2"/>
  <c r="Q50" i="2"/>
  <c r="N50" i="2"/>
  <c r="K50" i="2"/>
  <c r="H50" i="2"/>
  <c r="AV49" i="2"/>
  <c r="AU49" i="2"/>
  <c r="AS49" i="2"/>
  <c r="AR49" i="2"/>
  <c r="AT49" i="2" s="1"/>
  <c r="AP49" i="2"/>
  <c r="AO49" i="2"/>
  <c r="AM49" i="2"/>
  <c r="AL49" i="2"/>
  <c r="AI49" i="2"/>
  <c r="AH49" i="2"/>
  <c r="AG49" i="2"/>
  <c r="AD49" i="2"/>
  <c r="AA49" i="2"/>
  <c r="X49" i="2"/>
  <c r="S49" i="2"/>
  <c r="R49" i="2"/>
  <c r="Q49" i="2"/>
  <c r="N49" i="2"/>
  <c r="K49" i="2"/>
  <c r="H49" i="2"/>
  <c r="AV48" i="2"/>
  <c r="AU48" i="2"/>
  <c r="AS48" i="2"/>
  <c r="AR48" i="2"/>
  <c r="AP48" i="2"/>
  <c r="AO48" i="2"/>
  <c r="AM48" i="2"/>
  <c r="AL48" i="2"/>
  <c r="AI48" i="2"/>
  <c r="AH48" i="2"/>
  <c r="AG48" i="2"/>
  <c r="AD48" i="2"/>
  <c r="AA48" i="2"/>
  <c r="X48" i="2"/>
  <c r="S48" i="2"/>
  <c r="R48" i="2"/>
  <c r="Q48" i="2"/>
  <c r="N48" i="2"/>
  <c r="K48" i="2"/>
  <c r="H48" i="2"/>
  <c r="AV47" i="2"/>
  <c r="AU47" i="2"/>
  <c r="AS47" i="2"/>
  <c r="AR47" i="2"/>
  <c r="AT47" i="2" s="1"/>
  <c r="AP47" i="2"/>
  <c r="AO47" i="2"/>
  <c r="AM47" i="2"/>
  <c r="AL47" i="2"/>
  <c r="AI47" i="2"/>
  <c r="AH47" i="2"/>
  <c r="AG47" i="2"/>
  <c r="AD47" i="2"/>
  <c r="AA47" i="2"/>
  <c r="X47" i="2"/>
  <c r="S47" i="2"/>
  <c r="R47" i="2"/>
  <c r="Q47" i="2"/>
  <c r="N47" i="2"/>
  <c r="K47" i="2"/>
  <c r="H47" i="2"/>
  <c r="AV46" i="2"/>
  <c r="AU46" i="2"/>
  <c r="AS46" i="2"/>
  <c r="AR46" i="2"/>
  <c r="AT46" i="2" s="1"/>
  <c r="AP46" i="2"/>
  <c r="AO46" i="2"/>
  <c r="AM46" i="2"/>
  <c r="AL46" i="2"/>
  <c r="AI46" i="2"/>
  <c r="AH46" i="2"/>
  <c r="AG46" i="2"/>
  <c r="AD46" i="2"/>
  <c r="AA46" i="2"/>
  <c r="X46" i="2"/>
  <c r="S46" i="2"/>
  <c r="R46" i="2"/>
  <c r="Q46" i="2"/>
  <c r="N46" i="2"/>
  <c r="K46" i="2"/>
  <c r="H46" i="2"/>
  <c r="AV45" i="2"/>
  <c r="AU45" i="2"/>
  <c r="AS45" i="2"/>
  <c r="AR45" i="2"/>
  <c r="AT45" i="2" s="1"/>
  <c r="AP45" i="2"/>
  <c r="AO45" i="2"/>
  <c r="AM45" i="2"/>
  <c r="AL45" i="2"/>
  <c r="AI45" i="2"/>
  <c r="AH45" i="2"/>
  <c r="AG45" i="2"/>
  <c r="AD45" i="2"/>
  <c r="AA45" i="2"/>
  <c r="X45" i="2"/>
  <c r="S45" i="2"/>
  <c r="R45" i="2"/>
  <c r="Q45" i="2"/>
  <c r="N45" i="2"/>
  <c r="K45" i="2"/>
  <c r="H45" i="2"/>
  <c r="AV44" i="2"/>
  <c r="AU44" i="2"/>
  <c r="AS44" i="2"/>
  <c r="AR44" i="2"/>
  <c r="AT44" i="2" s="1"/>
  <c r="AP44" i="2"/>
  <c r="AO44" i="2"/>
  <c r="AM44" i="2"/>
  <c r="AL44" i="2"/>
  <c r="AI44" i="2"/>
  <c r="AH44" i="2"/>
  <c r="AG44" i="2"/>
  <c r="AD44" i="2"/>
  <c r="AA44" i="2"/>
  <c r="X44" i="2"/>
  <c r="S44" i="2"/>
  <c r="R44" i="2"/>
  <c r="Q44" i="2"/>
  <c r="N44" i="2"/>
  <c r="K44" i="2"/>
  <c r="H44" i="2"/>
  <c r="AD35" i="2"/>
  <c r="AA35" i="2"/>
  <c r="N35" i="2"/>
  <c r="H35" i="2"/>
  <c r="AV43" i="2"/>
  <c r="AU43" i="2"/>
  <c r="AS43" i="2"/>
  <c r="AR43" i="2"/>
  <c r="AT43" i="2" s="1"/>
  <c r="AP43" i="2"/>
  <c r="AO43" i="2"/>
  <c r="AM43" i="2"/>
  <c r="AL43" i="2"/>
  <c r="AI43" i="2"/>
  <c r="AH43" i="2"/>
  <c r="AG43" i="2"/>
  <c r="AD43" i="2"/>
  <c r="AA43" i="2"/>
  <c r="X43" i="2"/>
  <c r="S43" i="2"/>
  <c r="R43" i="2"/>
  <c r="Q43" i="2"/>
  <c r="N43" i="2"/>
  <c r="K43" i="2"/>
  <c r="H43" i="2"/>
  <c r="AV42" i="2"/>
  <c r="AU42" i="2"/>
  <c r="AS42" i="2"/>
  <c r="AR42" i="2"/>
  <c r="AT42" i="2" s="1"/>
  <c r="AP42" i="2"/>
  <c r="AO42" i="2"/>
  <c r="AM42" i="2"/>
  <c r="AL42" i="2"/>
  <c r="AI42" i="2"/>
  <c r="AH42" i="2"/>
  <c r="AG42" i="2"/>
  <c r="AD42" i="2"/>
  <c r="AA42" i="2"/>
  <c r="X42" i="2"/>
  <c r="S42" i="2"/>
  <c r="R42" i="2"/>
  <c r="Q42" i="2"/>
  <c r="N42" i="2"/>
  <c r="K42" i="2"/>
  <c r="H42" i="2"/>
  <c r="AV41" i="2"/>
  <c r="AU41" i="2"/>
  <c r="AS41" i="2"/>
  <c r="AR41" i="2"/>
  <c r="AT41" i="2" s="1"/>
  <c r="AP41" i="2"/>
  <c r="AO41" i="2"/>
  <c r="AM41" i="2"/>
  <c r="AL41" i="2"/>
  <c r="AI41" i="2"/>
  <c r="AH41" i="2"/>
  <c r="AG41" i="2"/>
  <c r="AD41" i="2"/>
  <c r="AA41" i="2"/>
  <c r="X41" i="2"/>
  <c r="S41" i="2"/>
  <c r="R41" i="2"/>
  <c r="Q41" i="2"/>
  <c r="N41" i="2"/>
  <c r="K41" i="2"/>
  <c r="H41" i="2"/>
  <c r="AD22" i="2"/>
  <c r="N22" i="2"/>
  <c r="AV40" i="2"/>
  <c r="AU40" i="2"/>
  <c r="AS40" i="2"/>
  <c r="AR40" i="2"/>
  <c r="AT40" i="2" s="1"/>
  <c r="AP40" i="2"/>
  <c r="AO40" i="2"/>
  <c r="AM40" i="2"/>
  <c r="AL40" i="2"/>
  <c r="AI40" i="2"/>
  <c r="AH40" i="2"/>
  <c r="AG40" i="2"/>
  <c r="AD40" i="2"/>
  <c r="AA40" i="2"/>
  <c r="X40" i="2"/>
  <c r="S40" i="2"/>
  <c r="R40" i="2"/>
  <c r="Q40" i="2"/>
  <c r="N40" i="2"/>
  <c r="K40" i="2"/>
  <c r="H40" i="2"/>
  <c r="AV39" i="2"/>
  <c r="AU39" i="2"/>
  <c r="AS39" i="2"/>
  <c r="AR39" i="2"/>
  <c r="AT39" i="2" s="1"/>
  <c r="AP39" i="2"/>
  <c r="AO39" i="2"/>
  <c r="AM39" i="2"/>
  <c r="AL39" i="2"/>
  <c r="AI39" i="2"/>
  <c r="AH39" i="2"/>
  <c r="AG39" i="2"/>
  <c r="AD39" i="2"/>
  <c r="AA39" i="2"/>
  <c r="X39" i="2"/>
  <c r="S39" i="2"/>
  <c r="R39" i="2"/>
  <c r="Q39" i="2"/>
  <c r="N39" i="2"/>
  <c r="K39" i="2"/>
  <c r="H39" i="2"/>
  <c r="AI38" i="2"/>
  <c r="AH38" i="2"/>
  <c r="AG38" i="2"/>
  <c r="AD38" i="2"/>
  <c r="AA38" i="2"/>
  <c r="X38" i="2"/>
  <c r="S38" i="2"/>
  <c r="R38" i="2"/>
  <c r="Q38" i="2"/>
  <c r="N38" i="2"/>
  <c r="K38" i="2"/>
  <c r="H38" i="2"/>
  <c r="AI37" i="2"/>
  <c r="AH37" i="2"/>
  <c r="AG37" i="2"/>
  <c r="AD37" i="2"/>
  <c r="AA37" i="2"/>
  <c r="S37" i="2"/>
  <c r="R37" i="2"/>
  <c r="Q37" i="2"/>
  <c r="N37" i="2"/>
  <c r="K37" i="2"/>
  <c r="H37" i="2"/>
  <c r="AD34" i="2"/>
  <c r="AA34" i="2"/>
  <c r="N34" i="2"/>
  <c r="H34" i="2"/>
  <c r="AD33" i="2"/>
  <c r="AA33" i="2"/>
  <c r="N33" i="2"/>
  <c r="AD32" i="2"/>
  <c r="AA32" i="2"/>
  <c r="N32" i="2"/>
  <c r="AD31" i="2"/>
  <c r="N31" i="2"/>
  <c r="AD30" i="2"/>
  <c r="N30" i="2"/>
  <c r="AD28" i="2"/>
  <c r="N28" i="2"/>
  <c r="AD27" i="2"/>
  <c r="N27" i="2"/>
  <c r="AD26" i="2"/>
  <c r="N26" i="2"/>
  <c r="AD25" i="2"/>
  <c r="N25" i="2"/>
  <c r="AD24" i="2"/>
  <c r="N24" i="2"/>
  <c r="AD21" i="2"/>
  <c r="N21" i="2"/>
  <c r="AD23" i="2"/>
  <c r="N23" i="2"/>
  <c r="AD20" i="2"/>
  <c r="N20" i="2"/>
  <c r="AD14" i="2"/>
  <c r="N14" i="2"/>
  <c r="AD15" i="2"/>
  <c r="N15" i="2"/>
  <c r="AD18" i="2"/>
  <c r="N18" i="2"/>
  <c r="AD17" i="2"/>
  <c r="N17" i="2"/>
  <c r="AD16" i="2"/>
  <c r="N16" i="2"/>
  <c r="AD19" i="2"/>
  <c r="N19" i="2"/>
  <c r="AV11" i="2"/>
  <c r="AU11" i="2"/>
  <c r="AS11" i="2"/>
  <c r="AR11" i="2"/>
  <c r="AT11" i="2" s="1"/>
  <c r="AP11" i="2"/>
  <c r="AO11" i="2"/>
  <c r="AM11" i="2"/>
  <c r="AL11" i="2"/>
  <c r="AI11" i="2"/>
  <c r="AH11" i="2"/>
  <c r="AG11" i="2"/>
  <c r="AD11" i="2"/>
  <c r="AA11" i="2"/>
  <c r="X11" i="2"/>
  <c r="S11" i="2"/>
  <c r="R11" i="2"/>
  <c r="Q11" i="2"/>
  <c r="N11" i="2"/>
  <c r="K11" i="2"/>
  <c r="H11" i="2"/>
  <c r="AZ24" i="2" l="1"/>
  <c r="AZ31" i="2"/>
  <c r="AZ32" i="2"/>
  <c r="AZ28" i="2"/>
  <c r="AZ12" i="2"/>
  <c r="AZ35" i="2"/>
  <c r="AZ16" i="2"/>
  <c r="AZ27" i="2"/>
  <c r="AZ37" i="2"/>
  <c r="AZ36" i="2"/>
  <c r="AZ20" i="2"/>
  <c r="AZ25" i="2"/>
  <c r="AZ21" i="2"/>
  <c r="AZ19" i="2"/>
  <c r="AZ22" i="2"/>
  <c r="AZ33" i="2"/>
  <c r="AZ17" i="2"/>
  <c r="AZ30" i="2"/>
  <c r="AZ14" i="2"/>
  <c r="AQ11" i="2"/>
  <c r="AW40" i="2"/>
  <c r="AW48" i="2"/>
  <c r="AW52" i="2"/>
  <c r="AW55" i="2"/>
  <c r="AQ56" i="2"/>
  <c r="AQ57" i="2"/>
  <c r="AQ60" i="2"/>
  <c r="AW62" i="2"/>
  <c r="AN48" i="2"/>
  <c r="AN50" i="2"/>
  <c r="AN52" i="2"/>
  <c r="AN55" i="2"/>
  <c r="AN59" i="2"/>
  <c r="AN60" i="2"/>
  <c r="AQ62" i="2"/>
  <c r="AQ41" i="2"/>
  <c r="AQ42" i="2"/>
  <c r="AW43" i="2"/>
  <c r="AW47" i="2"/>
  <c r="AQ39" i="2"/>
  <c r="AQ43" i="2"/>
  <c r="AQ44" i="2"/>
  <c r="AQ45" i="2"/>
  <c r="AQ47" i="2"/>
  <c r="AQ49" i="2"/>
  <c r="AQ51" i="2"/>
  <c r="AQ58" i="2"/>
  <c r="AJ11" i="2"/>
  <c r="AJ37" i="2"/>
  <c r="AJ38" i="2"/>
  <c r="AJ39" i="2"/>
  <c r="AJ40" i="2"/>
  <c r="AJ42" i="2"/>
  <c r="AJ43" i="2"/>
  <c r="AJ51" i="2"/>
  <c r="AN62" i="2"/>
  <c r="T39" i="2"/>
  <c r="T40" i="2"/>
  <c r="T43" i="2"/>
  <c r="T50" i="2"/>
  <c r="AR62" i="2"/>
  <c r="AT62" i="2" s="1"/>
  <c r="AW50" i="2"/>
  <c r="AW58" i="2"/>
  <c r="AQ59" i="2"/>
  <c r="AW51" i="2"/>
  <c r="AY56" i="2"/>
  <c r="AD62" i="2"/>
  <c r="AS62" i="2"/>
  <c r="AY62" i="2" s="1"/>
  <c r="AN58" i="2"/>
  <c r="AW53" i="2"/>
  <c r="AW54" i="2"/>
  <c r="AJ50" i="2"/>
  <c r="AJ54" i="2"/>
  <c r="AJ58" i="2"/>
  <c r="AJ47" i="2"/>
  <c r="AY39" i="2"/>
  <c r="AJ44" i="2"/>
  <c r="AJ49" i="2"/>
  <c r="AQ52" i="2"/>
  <c r="AJ46" i="2"/>
  <c r="AJ53" i="2"/>
  <c r="AJ59" i="2"/>
  <c r="AJ60" i="2"/>
  <c r="AN41" i="2"/>
  <c r="AJ45" i="2"/>
  <c r="AJ56" i="2"/>
  <c r="AJ57" i="2"/>
  <c r="AY42" i="2"/>
  <c r="AW46" i="2"/>
  <c r="AW57" i="2"/>
  <c r="AX43" i="2"/>
  <c r="T49" i="2"/>
  <c r="AY49" i="2"/>
  <c r="T58" i="2"/>
  <c r="AQ55" i="2"/>
  <c r="AY45" i="2"/>
  <c r="AQ48" i="2"/>
  <c r="AQ54" i="2"/>
  <c r="AY11" i="2"/>
  <c r="AY60" i="2"/>
  <c r="T11" i="2"/>
  <c r="AN11" i="2"/>
  <c r="AN39" i="2"/>
  <c r="T45" i="2"/>
  <c r="T48" i="2"/>
  <c r="AY48" i="2"/>
  <c r="T55" i="2"/>
  <c r="AY55" i="2"/>
  <c r="T36" i="2"/>
  <c r="T42" i="2"/>
  <c r="T46" i="2"/>
  <c r="AN46" i="2"/>
  <c r="T53" i="2"/>
  <c r="AN53" i="2"/>
  <c r="T44" i="2"/>
  <c r="AN44" i="2"/>
  <c r="T52" i="2"/>
  <c r="AY52" i="2"/>
  <c r="T57" i="2"/>
  <c r="AN57" i="2"/>
  <c r="AY57" i="2"/>
  <c r="AY44" i="2"/>
  <c r="AN47" i="2"/>
  <c r="AY47" i="2"/>
  <c r="AN51" i="2"/>
  <c r="AY51" i="2"/>
  <c r="AN54" i="2"/>
  <c r="AY54" i="2"/>
  <c r="T60" i="2"/>
  <c r="AX11" i="2"/>
  <c r="T38" i="2"/>
  <c r="AN40" i="2"/>
  <c r="AN43" i="2"/>
  <c r="AY43" i="2"/>
  <c r="AX46" i="2"/>
  <c r="AX47" i="2"/>
  <c r="AX50" i="2"/>
  <c r="AX53" i="2"/>
  <c r="T56" i="2"/>
  <c r="AY41" i="2"/>
  <c r="AX44" i="2"/>
  <c r="T41" i="2"/>
  <c r="AY58" i="2"/>
  <c r="T59" i="2"/>
  <c r="AY59" i="2"/>
  <c r="AQ40" i="2"/>
  <c r="AX40" i="2"/>
  <c r="AX41" i="2"/>
  <c r="AN42" i="2"/>
  <c r="AX42" i="2"/>
  <c r="AW42" i="2"/>
  <c r="AQ46" i="2"/>
  <c r="T47" i="2"/>
  <c r="AJ48" i="2"/>
  <c r="AN49" i="2"/>
  <c r="AX49" i="2"/>
  <c r="AW49" i="2"/>
  <c r="AQ53" i="2"/>
  <c r="T54" i="2"/>
  <c r="AJ55" i="2"/>
  <c r="AN56" i="2"/>
  <c r="AX57" i="2"/>
  <c r="AX58" i="2"/>
  <c r="AX59" i="2"/>
  <c r="AT59" i="2"/>
  <c r="AX54" i="2"/>
  <c r="AX39" i="2"/>
  <c r="AW39" i="2"/>
  <c r="AX51" i="2"/>
  <c r="AX52" i="2"/>
  <c r="AT52" i="2"/>
  <c r="AX60" i="2"/>
  <c r="AW60" i="2"/>
  <c r="AX48" i="2"/>
  <c r="AT48" i="2"/>
  <c r="AX55" i="2"/>
  <c r="AT55" i="2"/>
  <c r="AX56" i="2"/>
  <c r="AW56" i="2"/>
  <c r="AW11" i="2"/>
  <c r="T37" i="2"/>
  <c r="AY40" i="2"/>
  <c r="AJ41" i="2"/>
  <c r="AN45" i="2"/>
  <c r="AX45" i="2"/>
  <c r="AW45" i="2"/>
  <c r="AQ50" i="2"/>
  <c r="T51" i="2"/>
  <c r="AJ52" i="2"/>
  <c r="AW59" i="2"/>
  <c r="AW41" i="2"/>
  <c r="AW44" i="2"/>
  <c r="AY46" i="2"/>
  <c r="AY50" i="2"/>
  <c r="AY53" i="2"/>
  <c r="R62" i="2"/>
  <c r="T62" i="2" s="1"/>
  <c r="AH62" i="2"/>
  <c r="AJ62" i="2" s="1"/>
  <c r="AZ11" i="2" l="1"/>
  <c r="AZ49" i="2"/>
  <c r="AZ59" i="2"/>
  <c r="AZ56" i="2"/>
  <c r="AZ39" i="2"/>
  <c r="AZ45" i="2"/>
  <c r="AZ60" i="2"/>
  <c r="AX62" i="2"/>
  <c r="AZ62" i="2" s="1"/>
  <c r="AZ42" i="2"/>
  <c r="AZ43" i="2"/>
  <c r="AZ53" i="2"/>
  <c r="AZ46" i="2"/>
  <c r="AZ52" i="2"/>
  <c r="AZ57" i="2"/>
  <c r="AZ41" i="2"/>
  <c r="AZ55" i="2"/>
  <c r="AZ51" i="2"/>
  <c r="AZ44" i="2"/>
  <c r="AZ58" i="2"/>
  <c r="AZ47" i="2"/>
  <c r="AZ48" i="2"/>
  <c r="AZ54" i="2"/>
  <c r="AZ50" i="2"/>
  <c r="AZ40" i="2"/>
</calcChain>
</file>

<file path=xl/sharedStrings.xml><?xml version="1.0" encoding="utf-8"?>
<sst xmlns="http://schemas.openxmlformats.org/spreadsheetml/2006/main" count="290" uniqueCount="174">
  <si>
    <t>Illinois Community College Board</t>
  </si>
  <si>
    <t>BY TERM AND ENROLLMENT STATUS</t>
  </si>
  <si>
    <t>PART-TIME</t>
  </si>
  <si>
    <t>FULL-TIME</t>
  </si>
  <si>
    <t>TOTAL</t>
  </si>
  <si>
    <t>Summer</t>
  </si>
  <si>
    <t>%</t>
  </si>
  <si>
    <t>Fall</t>
  </si>
  <si>
    <t>Winter</t>
  </si>
  <si>
    <t>Spring</t>
  </si>
  <si>
    <t>Total</t>
  </si>
  <si>
    <t>Attempted</t>
  </si>
  <si>
    <t>Earned</t>
  </si>
  <si>
    <t>Black Hawk</t>
  </si>
  <si>
    <t>Chicago</t>
  </si>
  <si>
    <t>(0)</t>
  </si>
  <si>
    <t>(--)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</si>
  <si>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</si>
  <si>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</si>
  <si>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</si>
  <si>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</si>
  <si>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</si>
  <si>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</si>
  <si>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</si>
  <si>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</si>
  <si>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</si>
  <si>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</si>
  <si>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</si>
  <si>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</si>
  <si>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</si>
  <si>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</si>
  <si>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</si>
  <si>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</si>
  <si>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</si>
  <si>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</si>
  <si>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</si>
  <si>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</si>
  <si>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</si>
  <si>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</si>
  <si>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</si>
  <si>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</si>
  <si>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</si>
  <si>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</si>
  <si>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</si>
  <si>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</si>
  <si>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</si>
  <si>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</si>
  <si>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</si>
  <si>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</si>
  <si>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</si>
  <si>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</si>
  <si>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</si>
  <si>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</si>
  <si>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</si>
  <si>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>Columns A thru C are available (but hidden)</t>
  </si>
  <si>
    <t xml:space="preserve">to allow users to sort by previous college </t>
  </si>
  <si>
    <t xml:space="preserve">naming convention if needed. As of </t>
  </si>
  <si>
    <t xml:space="preserve">March 2018, all ICCB tables will include </t>
  </si>
  <si>
    <t>the college names and sort order</t>
  </si>
  <si>
    <t xml:space="preserve">utilized in the unhidden columns. </t>
  </si>
  <si>
    <t>College of DuPage</t>
  </si>
  <si>
    <t xml:space="preserve">Black Hawk </t>
  </si>
  <si>
    <t>Danville Area</t>
  </si>
  <si>
    <t>City Colleges of Chicago</t>
  </si>
  <si>
    <t>Chicago Kennedy-King</t>
  </si>
  <si>
    <t xml:space="preserve">   Kennedy-King</t>
  </si>
  <si>
    <t>Chicago Washington</t>
  </si>
  <si>
    <t xml:space="preserve">   Harold Washington</t>
  </si>
  <si>
    <t>Chicago Malcolm X</t>
  </si>
  <si>
    <t xml:space="preserve">   Malcolm X</t>
  </si>
  <si>
    <t>Chicago Truman</t>
  </si>
  <si>
    <t xml:space="preserve">   Harry S Truman</t>
  </si>
  <si>
    <t>Chicago Olive-Harvey</t>
  </si>
  <si>
    <t xml:space="preserve">   Olive-Harvey</t>
  </si>
  <si>
    <t>Chicago Daley</t>
  </si>
  <si>
    <t xml:space="preserve">   Richard J. Daley</t>
  </si>
  <si>
    <t>Chicago Wright</t>
  </si>
  <si>
    <t xml:space="preserve">   Wilbur Wright</t>
  </si>
  <si>
    <t>Carl Sandburg</t>
  </si>
  <si>
    <t>Southwestern Illinois</t>
  </si>
  <si>
    <t>Joliet Junior</t>
  </si>
  <si>
    <t>McHenry County</t>
  </si>
  <si>
    <t xml:space="preserve">Illinois Eastern </t>
  </si>
  <si>
    <t>Illinois Eastern Lincoln Trail</t>
  </si>
  <si>
    <t xml:space="preserve">   Lincoln Trail</t>
  </si>
  <si>
    <t>Illinois Eastern Olney Central</t>
  </si>
  <si>
    <t xml:space="preserve">   Olney Central</t>
  </si>
  <si>
    <t>Illinois Eastern Wabash Valley</t>
  </si>
  <si>
    <t xml:space="preserve">   Wabash Valley</t>
  </si>
  <si>
    <t>Illinois Eastern Frontier</t>
  </si>
  <si>
    <t xml:space="preserve">   Frontier</t>
  </si>
  <si>
    <t>John A. Logan</t>
  </si>
  <si>
    <t>College of Lake County</t>
  </si>
  <si>
    <t>Southeastern Illinois</t>
  </si>
  <si>
    <t>Lewis and Clark</t>
  </si>
  <si>
    <t>John Wood</t>
  </si>
  <si>
    <t>Totals</t>
  </si>
  <si>
    <t>SOURCE OF DATA: ICCB Centralized Data System--Annual Enrollment (A1) Data</t>
  </si>
  <si>
    <t>(99,844)</t>
  </si>
  <si>
    <t>(72,863)</t>
  </si>
  <si>
    <t>(73.0%)</t>
  </si>
  <si>
    <t>(173,469)</t>
  </si>
  <si>
    <t>(122,652)</t>
  </si>
  <si>
    <t>(70.7%)</t>
  </si>
  <si>
    <t>(174,932)</t>
  </si>
  <si>
    <t>(127,687)</t>
  </si>
  <si>
    <t>(448,245)</t>
  </si>
  <si>
    <t>(323,202)</t>
  </si>
  <si>
    <t>(72.1%)</t>
  </si>
  <si>
    <t>(10,092)</t>
  </si>
  <si>
    <t>(9,382)</t>
  </si>
  <si>
    <t>(93.0%)</t>
  </si>
  <si>
    <t>(22,712)</t>
  </si>
  <si>
    <t>(21,173)</t>
  </si>
  <si>
    <t>(93.2%)</t>
  </si>
  <si>
    <t>(29,096)</t>
  </si>
  <si>
    <t>(27,665)</t>
  </si>
  <si>
    <t>(95.1%)</t>
  </si>
  <si>
    <t>(61,900)</t>
  </si>
  <si>
    <t>(58,219)</t>
  </si>
  <si>
    <t>(94.1%)</t>
  </si>
  <si>
    <t>(2,230)</t>
  </si>
  <si>
    <t>(1,881)</t>
  </si>
  <si>
    <t>(84.3%)</t>
  </si>
  <si>
    <t>(28,671)</t>
  </si>
  <si>
    <t>(25,385)</t>
  </si>
  <si>
    <t>(88.5%)</t>
  </si>
  <si>
    <t>(26,645)</t>
  </si>
  <si>
    <t>(24,377)</t>
  </si>
  <si>
    <t>(91.5%)</t>
  </si>
  <si>
    <t>(57,545)</t>
  </si>
  <si>
    <t>(51,642)</t>
  </si>
  <si>
    <t>(89.7%)</t>
  </si>
  <si>
    <t>(49,398)</t>
  </si>
  <si>
    <t>(33,764)</t>
  </si>
  <si>
    <t>(68.4%)</t>
  </si>
  <si>
    <t>(256,411)</t>
  </si>
  <si>
    <t>(188,768)</t>
  </si>
  <si>
    <t>(73.6%)</t>
  </si>
  <si>
    <t>(220,252)</t>
  </si>
  <si>
    <t>(165,783)</t>
  </si>
  <si>
    <t>(75.3%)</t>
  </si>
  <si>
    <t>(526,060)</t>
  </si>
  <si>
    <t>(388,314)</t>
  </si>
  <si>
    <t>(73.8%)</t>
  </si>
  <si>
    <t>(149,241)</t>
  </si>
  <si>
    <t>(106,627)</t>
  </si>
  <si>
    <t>(71.4%)</t>
  </si>
  <si>
    <t>(429,880)</t>
  </si>
  <si>
    <t>(311,419)</t>
  </si>
  <si>
    <t>(72.4%)</t>
  </si>
  <si>
    <t>(395,184)</t>
  </si>
  <si>
    <t>(293,470)</t>
  </si>
  <si>
    <t>(74.3%)</t>
  </si>
  <si>
    <t>(974,305)</t>
  </si>
  <si>
    <t>(711,516)</t>
  </si>
  <si>
    <t>(12,322)</t>
  </si>
  <si>
    <t>(11,263)</t>
  </si>
  <si>
    <t>(91.4%)</t>
  </si>
  <si>
    <t>(51,382)</t>
  </si>
  <si>
    <t>(46,557)</t>
  </si>
  <si>
    <t>(90.6%)</t>
  </si>
  <si>
    <t>(55,741)</t>
  </si>
  <si>
    <t>(52,041)</t>
  </si>
  <si>
    <t>(93.4%)</t>
  </si>
  <si>
    <t>(119,445)</t>
  </si>
  <si>
    <t>(109,861)</t>
  </si>
  <si>
    <t>(92.0%)</t>
  </si>
  <si>
    <t>Table III-25</t>
  </si>
  <si>
    <t xml:space="preserve">HOURS ATTEMPTED VS HOURS EARNED </t>
  </si>
  <si>
    <t xml:space="preserve">FISCAL YEAR 2019 </t>
  </si>
  <si>
    <t>Dist.</t>
  </si>
  <si>
    <t>No.</t>
  </si>
  <si>
    <t>District/College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</si>
</sst>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[$$-409]\ #,##0"/>
    <numFmt numFmtId="166" formatCode="00"/>
  </numFmts>
  <fonts count="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9.5"/>
      <color rgb="FF000000"/>
      <name val="Albany AMT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9" fontId="5" fillId="0" borderId="0" applyFont="0" applyFill="0" applyBorder="0" applyAlignment="0" applyProtection="0"/>
    <xf numFmtId="3" fontId="5" fillId="0" borderId="0"/>
    <xf numFmtId="165" fontId="5" fillId="0" borderId="0"/>
    <xf numFmtId="14" fontId="5" fillId="0" borderId="0"/>
    <xf numFmtId="2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35">
    <xf numFmtId="0" fontId="0" fillId="0" borderId="0" xfId="0"/>
    <xf numFmtId="164" fontId="6" fillId="0" borderId="0" xfId="1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64" fontId="6" fillId="0" borderId="1" xfId="1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3" fontId="0" fillId="0" borderId="0" xfId="0" quotePrefix="1" applyNumberFormat="1" applyFont="1" applyFill="1" applyBorder="1" applyAlignment="1">
      <alignment horizontal="right"/>
    </xf>
    <xf numFmtId="164" fontId="0" fillId="0" borderId="0" xfId="1" quotePrefix="1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Continuous"/>
    </xf>
    <xf numFmtId="1" fontId="0" fillId="0" borderId="0" xfId="0" applyNumberFormat="1" applyFont="1" applyFill="1" applyAlignment="1">
      <alignment horizontal="centerContinuous"/>
    </xf>
    <xf numFmtId="0" fontId="0" fillId="0" borderId="0" xfId="0" applyFont="1" applyFill="1"/>
    <xf numFmtId="0" fontId="0" fillId="0" borderId="0" xfId="0" applyFont="1" applyFill="1" applyBorder="1"/>
    <xf numFmtId="1" fontId="0" fillId="0" borderId="0" xfId="0" applyNumberFormat="1" applyFont="1" applyFill="1" applyBorder="1"/>
    <xf numFmtId="0" fontId="0" fillId="0" borderId="1" xfId="0" applyFont="1" applyFill="1" applyBorder="1"/>
    <xf numFmtId="1" fontId="0" fillId="0" borderId="0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164" fontId="0" fillId="0" borderId="0" xfId="1" applyNumberFormat="1" applyFont="1" applyFill="1" applyBorder="1" applyAlignment="1">
      <alignment horizontal="right"/>
    </xf>
    <xf numFmtId="164" fontId="0" fillId="0" borderId="1" xfId="1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Border="1"/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 applyAlignment="1">
      <alignment horizontal="right"/>
    </xf>
    <xf numFmtId="164" fontId="0" fillId="0" borderId="1" xfId="1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3" fontId="6" fillId="0" borderId="0" xfId="0" applyNumberFormat="1" applyFont="1" applyFill="1"/>
    <xf numFmtId="3" fontId="0" fillId="0" borderId="0" xfId="0" applyNumberFormat="1" applyFont="1" applyFill="1"/>
    <xf numFmtId="0" fontId="6" fillId="0" borderId="0" xfId="0" applyFont="1" applyBorder="1"/>
    <xf numFmtId="166" fontId="0" fillId="0" borderId="0" xfId="0" applyNumberFormat="1" applyFont="1" applyBorder="1"/>
  </cellXfs>
  <cellStyles count="15">
    <cellStyle name="Comma0" xfId="2"/>
    <cellStyle name="Currency0" xfId="3"/>
    <cellStyle name="Date" xfId="4"/>
    <cellStyle name="Fixed" xfId="5"/>
    <cellStyle name="Normal" xfId="0" builtinId="0"/>
    <cellStyle name="Normal 2" xfId="6"/>
    <cellStyle name="Normal 3" xfId="7"/>
    <cellStyle name="Normal 4" xfId="8"/>
    <cellStyle name="Normal 4 2" xfId="10"/>
    <cellStyle name="Normal 4 3" xfId="13"/>
    <cellStyle name="Normal 5" xfId="9"/>
    <cellStyle name="Normal 5 2" xfId="12"/>
    <cellStyle name="Normal 6" xfId="11"/>
    <cellStyle name="Normal 7" xfId="14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485775</xdr:colOff>
      <xdr:row>3</xdr:row>
      <xdr:rowOff>119867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4400" cy="605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9"/>
  <sheetViews>
    <sheetView tabSelected="1" zoomScaleNormal="100" workbookViewId="0">
      <pane xSplit="5" ySplit="9" topLeftCell="F10" activePane="bottomRight" state="frozen"/>
      <selection pane="topRight" activeCell="C1" sqref="C1"/>
      <selection pane="bottomLeft" activeCell="A11" sqref="A11"/>
      <selection pane="bottomRight" activeCell="F10" sqref="F10"/>
    </sheetView>
  </sheetViews>
  <sheetFormatPr defaultRowHeight="12.75"/>
  <cols>
    <col min="1" max="1" width="7.42578125" style="23" hidden="1" customWidth="1"/>
    <col min="2" max="2" width="3" style="23" hidden="1" customWidth="1"/>
    <col min="3" max="3" width="26.85546875" style="23" hidden="1" customWidth="1"/>
    <col min="4" max="4" width="6.42578125" style="9" customWidth="1"/>
    <col min="5" max="5" width="21" style="9" customWidth="1"/>
    <col min="6" max="7" width="12.28515625" style="9" customWidth="1"/>
    <col min="8" max="8" width="9.28515625" style="9" customWidth="1"/>
    <col min="9" max="10" width="12.28515625" style="9" customWidth="1"/>
    <col min="11" max="11" width="9.28515625" style="9" customWidth="1"/>
    <col min="12" max="13" width="12.28515625" style="9" customWidth="1"/>
    <col min="14" max="14" width="9.28515625" style="9" customWidth="1"/>
    <col min="15" max="16" width="12.28515625" style="9" customWidth="1"/>
    <col min="17" max="17" width="9.28515625" style="9" customWidth="1"/>
    <col min="18" max="19" width="12.28515625" style="9" customWidth="1"/>
    <col min="20" max="20" width="9.28515625" style="9" customWidth="1"/>
    <col min="21" max="21" width="1.5703125" style="9" customWidth="1"/>
    <col min="22" max="23" width="12.28515625" style="9" customWidth="1"/>
    <col min="24" max="24" width="9.28515625" style="9" customWidth="1"/>
    <col min="25" max="26" width="12.28515625" style="9" customWidth="1"/>
    <col min="27" max="27" width="9.28515625" style="9" customWidth="1"/>
    <col min="28" max="29" width="12.28515625" style="9" customWidth="1"/>
    <col min="30" max="30" width="9.28515625" style="9" customWidth="1"/>
    <col min="31" max="32" width="12.28515625" style="9" customWidth="1"/>
    <col min="33" max="33" width="9.28515625" style="9" customWidth="1"/>
    <col min="34" max="35" width="12.28515625" style="9" customWidth="1"/>
    <col min="36" max="36" width="9.28515625" style="9" customWidth="1"/>
    <col min="37" max="37" width="1.5703125" style="9" customWidth="1"/>
    <col min="38" max="39" width="12.28515625" style="9" customWidth="1"/>
    <col min="40" max="40" width="9.28515625" style="9" customWidth="1"/>
    <col min="41" max="42" width="12.28515625" style="9" customWidth="1"/>
    <col min="43" max="43" width="9.28515625" style="9" customWidth="1"/>
    <col min="44" max="45" width="12.28515625" style="9" customWidth="1"/>
    <col min="46" max="46" width="9.28515625" style="9" customWidth="1"/>
    <col min="47" max="48" width="12.28515625" style="9" customWidth="1"/>
    <col min="49" max="49" width="9.28515625" style="9" customWidth="1"/>
    <col min="50" max="51" width="12.28515625" style="9" customWidth="1"/>
    <col min="52" max="52" width="9.28515625" style="9" customWidth="1"/>
    <col min="53" max="53" width="1.5703125" style="9" customWidth="1"/>
    <col min="54" max="16384" width="9.140625" style="9"/>
  </cols>
  <sheetData>
    <row r="1" spans="1:52">
      <c r="A1" s="23" t="s">
        <v>54</v>
      </c>
      <c r="D1" s="7" t="s">
        <v>0</v>
      </c>
      <c r="E1" s="7"/>
      <c r="F1" s="8"/>
      <c r="G1" s="8"/>
      <c r="H1" s="7"/>
      <c r="I1" s="8"/>
      <c r="J1" s="8"/>
      <c r="K1" s="7"/>
      <c r="L1" s="8"/>
      <c r="M1" s="8"/>
      <c r="N1" s="7"/>
      <c r="O1" s="8"/>
      <c r="P1" s="8"/>
      <c r="Q1" s="7"/>
      <c r="R1" s="8"/>
      <c r="S1" s="8"/>
      <c r="T1" s="7"/>
      <c r="V1" s="8"/>
      <c r="W1" s="8"/>
      <c r="X1" s="7"/>
      <c r="Y1" s="8"/>
      <c r="Z1" s="8"/>
      <c r="AA1" s="7"/>
      <c r="AB1" s="8"/>
      <c r="AC1" s="8"/>
      <c r="AD1" s="7"/>
      <c r="AE1" s="8"/>
      <c r="AF1" s="8"/>
      <c r="AG1" s="7"/>
      <c r="AH1" s="8"/>
      <c r="AI1" s="8"/>
      <c r="AJ1" s="7"/>
      <c r="AL1" s="8"/>
      <c r="AM1" s="8"/>
      <c r="AN1" s="7"/>
      <c r="AO1" s="8"/>
      <c r="AP1" s="8"/>
      <c r="AQ1" s="7"/>
      <c r="AR1" s="8"/>
      <c r="AS1" s="8"/>
      <c r="AT1" s="7"/>
      <c r="AU1" s="8"/>
      <c r="AV1" s="8"/>
      <c r="AW1" s="7"/>
      <c r="AX1" s="8"/>
      <c r="AY1" s="8"/>
      <c r="AZ1" s="7"/>
    </row>
    <row r="2" spans="1:52">
      <c r="A2" s="23" t="s">
        <v>55</v>
      </c>
      <c r="D2" s="7" t="s">
        <v>168</v>
      </c>
      <c r="E2" s="7"/>
      <c r="F2" s="8"/>
      <c r="G2" s="8"/>
      <c r="H2" s="7"/>
      <c r="I2" s="8"/>
      <c r="J2" s="8"/>
      <c r="K2" s="7"/>
      <c r="L2" s="8"/>
      <c r="M2" s="8"/>
      <c r="N2" s="7"/>
      <c r="O2" s="8"/>
      <c r="P2" s="8"/>
      <c r="Q2" s="7"/>
      <c r="R2" s="8"/>
      <c r="S2" s="8"/>
      <c r="T2" s="7"/>
      <c r="V2" s="8"/>
      <c r="W2" s="8"/>
      <c r="X2" s="7"/>
      <c r="Y2" s="8"/>
      <c r="Z2" s="8"/>
      <c r="AA2" s="7"/>
      <c r="AB2" s="8"/>
      <c r="AC2" s="8"/>
      <c r="AD2" s="7"/>
      <c r="AE2" s="8"/>
      <c r="AF2" s="8"/>
      <c r="AG2" s="7"/>
      <c r="AH2" s="8"/>
      <c r="AI2" s="8"/>
      <c r="AJ2" s="7"/>
      <c r="AL2" s="8"/>
      <c r="AM2" s="8"/>
      <c r="AN2" s="7"/>
      <c r="AO2" s="8"/>
      <c r="AP2" s="8"/>
      <c r="AQ2" s="7"/>
      <c r="AR2" s="8"/>
      <c r="AS2" s="8"/>
      <c r="AT2" s="7"/>
      <c r="AU2" s="8"/>
      <c r="AV2" s="8"/>
      <c r="AW2" s="7"/>
      <c r="AX2" s="8"/>
      <c r="AY2" s="8"/>
      <c r="AZ2" s="7"/>
    </row>
    <row r="3" spans="1:52">
      <c r="A3" s="23" t="s">
        <v>56</v>
      </c>
      <c r="D3" s="7" t="s">
        <v>169</v>
      </c>
      <c r="E3" s="7"/>
      <c r="F3" s="8"/>
      <c r="G3" s="8"/>
      <c r="H3" s="7"/>
      <c r="I3" s="8"/>
      <c r="J3" s="8"/>
      <c r="K3" s="7"/>
      <c r="L3" s="8"/>
      <c r="M3" s="8"/>
      <c r="N3" s="7"/>
      <c r="O3" s="8"/>
      <c r="P3" s="8"/>
      <c r="Q3" s="7"/>
      <c r="R3" s="8"/>
      <c r="S3" s="8"/>
      <c r="T3" s="7"/>
      <c r="V3" s="8"/>
      <c r="W3" s="8"/>
      <c r="X3" s="7"/>
      <c r="Y3" s="8"/>
      <c r="Z3" s="8"/>
      <c r="AA3" s="7"/>
      <c r="AB3" s="8"/>
      <c r="AC3" s="8"/>
      <c r="AD3" s="7"/>
      <c r="AE3" s="8"/>
      <c r="AF3" s="8"/>
      <c r="AG3" s="7"/>
      <c r="AH3" s="8"/>
      <c r="AI3" s="8"/>
      <c r="AJ3" s="7"/>
      <c r="AL3" s="8"/>
      <c r="AM3" s="8"/>
      <c r="AN3" s="7"/>
      <c r="AO3" s="8"/>
      <c r="AP3" s="8"/>
      <c r="AQ3" s="7"/>
      <c r="AR3" s="8"/>
      <c r="AS3" s="8"/>
      <c r="AT3" s="7"/>
      <c r="AU3" s="8"/>
      <c r="AV3" s="8"/>
      <c r="AW3" s="7"/>
      <c r="AX3" s="8"/>
      <c r="AY3" s="8"/>
      <c r="AZ3" s="7"/>
    </row>
    <row r="4" spans="1:52">
      <c r="D4" s="7" t="s">
        <v>1</v>
      </c>
      <c r="E4" s="7"/>
      <c r="F4" s="8"/>
      <c r="G4" s="8"/>
      <c r="H4" s="7"/>
      <c r="I4" s="8"/>
      <c r="J4" s="8"/>
      <c r="K4" s="7"/>
      <c r="L4" s="8"/>
      <c r="M4" s="8"/>
      <c r="N4" s="7"/>
      <c r="O4" s="8"/>
      <c r="P4" s="8"/>
      <c r="Q4" s="7"/>
      <c r="R4" s="8"/>
      <c r="S4" s="8"/>
      <c r="T4" s="7"/>
      <c r="V4" s="8"/>
      <c r="W4" s="8"/>
      <c r="X4" s="7"/>
      <c r="Y4" s="8"/>
      <c r="Z4" s="8"/>
      <c r="AA4" s="7"/>
      <c r="AB4" s="8"/>
      <c r="AC4" s="8"/>
      <c r="AD4" s="7"/>
      <c r="AE4" s="8"/>
      <c r="AF4" s="8"/>
      <c r="AG4" s="7"/>
      <c r="AH4" s="8"/>
      <c r="AI4" s="8"/>
      <c r="AJ4" s="7"/>
      <c r="AL4" s="8"/>
      <c r="AM4" s="8"/>
      <c r="AN4" s="7"/>
      <c r="AO4" s="8"/>
      <c r="AP4" s="8"/>
      <c r="AQ4" s="7"/>
      <c r="AR4" s="8"/>
      <c r="AS4" s="8"/>
      <c r="AT4" s="7"/>
      <c r="AU4" s="8"/>
      <c r="AV4" s="8"/>
      <c r="AW4" s="7"/>
      <c r="AX4" s="8"/>
      <c r="AY4" s="8"/>
      <c r="AZ4" s="7"/>
    </row>
    <row r="5" spans="1:52">
      <c r="A5" s="23" t="s">
        <v>57</v>
      </c>
      <c r="D5" s="7" t="s">
        <v>170</v>
      </c>
      <c r="E5" s="7"/>
      <c r="F5" s="8"/>
      <c r="G5" s="8"/>
      <c r="H5" s="7"/>
      <c r="I5" s="8"/>
      <c r="J5" s="8"/>
      <c r="K5" s="7"/>
      <c r="L5" s="8"/>
      <c r="M5" s="8"/>
      <c r="N5" s="7"/>
      <c r="O5" s="8"/>
      <c r="P5" s="8"/>
      <c r="Q5" s="7"/>
      <c r="R5" s="8"/>
      <c r="S5" s="8"/>
      <c r="T5" s="7"/>
      <c r="V5" s="8"/>
      <c r="W5" s="8"/>
      <c r="X5" s="7"/>
      <c r="Y5" s="8"/>
      <c r="Z5" s="8"/>
      <c r="AA5" s="7"/>
      <c r="AB5" s="8"/>
      <c r="AC5" s="8"/>
      <c r="AD5" s="7"/>
      <c r="AE5" s="8"/>
      <c r="AF5" s="8"/>
      <c r="AG5" s="7"/>
      <c r="AH5" s="8"/>
      <c r="AI5" s="8"/>
      <c r="AJ5" s="7"/>
      <c r="AL5" s="8"/>
      <c r="AM5" s="8"/>
      <c r="AN5" s="7"/>
      <c r="AO5" s="8"/>
      <c r="AP5" s="8"/>
      <c r="AQ5" s="7"/>
      <c r="AR5" s="8"/>
      <c r="AS5" s="8"/>
      <c r="AT5" s="7"/>
      <c r="AU5" s="8"/>
      <c r="AV5" s="8"/>
      <c r="AW5" s="7"/>
      <c r="AX5" s="8"/>
      <c r="AY5" s="8"/>
      <c r="AZ5" s="7"/>
    </row>
    <row r="6" spans="1:52">
      <c r="A6" s="23" t="s">
        <v>59</v>
      </c>
      <c r="D6" s="10"/>
      <c r="E6" s="10"/>
      <c r="F6" s="11"/>
      <c r="G6" s="11"/>
      <c r="H6" s="10"/>
      <c r="I6" s="11"/>
      <c r="J6" s="11"/>
      <c r="K6" s="10"/>
      <c r="L6" s="11"/>
      <c r="M6" s="11"/>
      <c r="N6" s="10"/>
      <c r="O6" s="11"/>
      <c r="P6" s="11"/>
      <c r="Q6" s="10"/>
      <c r="R6" s="11"/>
      <c r="S6" s="11"/>
      <c r="T6" s="12"/>
      <c r="V6" s="11"/>
      <c r="W6" s="11"/>
      <c r="X6" s="10"/>
      <c r="Y6" s="11"/>
      <c r="Z6" s="11"/>
      <c r="AA6" s="10"/>
      <c r="AB6" s="11"/>
      <c r="AC6" s="11"/>
      <c r="AD6" s="10"/>
      <c r="AE6" s="11"/>
      <c r="AF6" s="11"/>
      <c r="AG6" s="10"/>
      <c r="AH6" s="11"/>
      <c r="AI6" s="11"/>
      <c r="AJ6" s="12"/>
      <c r="AL6" s="11"/>
      <c r="AM6" s="11"/>
      <c r="AN6" s="10"/>
      <c r="AO6" s="11"/>
      <c r="AP6" s="11"/>
      <c r="AQ6" s="10"/>
      <c r="AR6" s="11"/>
      <c r="AS6" s="11"/>
      <c r="AT6" s="10"/>
      <c r="AU6" s="11"/>
      <c r="AV6" s="11"/>
      <c r="AW6" s="10"/>
      <c r="AX6" s="11"/>
      <c r="AY6" s="11"/>
      <c r="AZ6" s="12"/>
    </row>
    <row r="7" spans="1:52">
      <c r="D7" s="10"/>
      <c r="E7" s="10"/>
      <c r="F7" s="13" t="s">
        <v>2</v>
      </c>
      <c r="G7" s="13"/>
      <c r="H7" s="14"/>
      <c r="I7" s="13"/>
      <c r="J7" s="13"/>
      <c r="K7" s="14"/>
      <c r="L7" s="13"/>
      <c r="M7" s="13"/>
      <c r="N7" s="14"/>
      <c r="O7" s="13"/>
      <c r="P7" s="13"/>
      <c r="Q7" s="14"/>
      <c r="R7" s="13"/>
      <c r="S7" s="13"/>
      <c r="T7" s="15"/>
      <c r="V7" s="13" t="s">
        <v>3</v>
      </c>
      <c r="W7" s="13"/>
      <c r="X7" s="14"/>
      <c r="Y7" s="13"/>
      <c r="Z7" s="13"/>
      <c r="AA7" s="14"/>
      <c r="AB7" s="13"/>
      <c r="AC7" s="13"/>
      <c r="AD7" s="14"/>
      <c r="AE7" s="13"/>
      <c r="AF7" s="13"/>
      <c r="AG7" s="14"/>
      <c r="AH7" s="13"/>
      <c r="AI7" s="13"/>
      <c r="AJ7" s="15"/>
      <c r="AL7" s="13" t="s">
        <v>4</v>
      </c>
      <c r="AM7" s="13"/>
      <c r="AN7" s="14"/>
      <c r="AO7" s="13"/>
      <c r="AP7" s="13"/>
      <c r="AQ7" s="14"/>
      <c r="AR7" s="13"/>
      <c r="AS7" s="13"/>
      <c r="AT7" s="14"/>
      <c r="AU7" s="13"/>
      <c r="AV7" s="13"/>
      <c r="AW7" s="14"/>
      <c r="AX7" s="13"/>
      <c r="AY7" s="13"/>
      <c r="AZ7" s="15"/>
    </row>
    <row r="8" spans="1:52">
      <c r="D8" s="32" t="s">
        <v>171</v>
      </c>
      <c r="F8" s="13" t="s">
        <v>5</v>
      </c>
      <c r="G8" s="13"/>
      <c r="H8" s="16" t="s">
        <v>6</v>
      </c>
      <c r="I8" s="13" t="s">
        <v>7</v>
      </c>
      <c r="J8" s="13"/>
      <c r="K8" s="16" t="s">
        <v>6</v>
      </c>
      <c r="L8" s="13" t="s">
        <v>8</v>
      </c>
      <c r="M8" s="13"/>
      <c r="N8" s="16" t="s">
        <v>6</v>
      </c>
      <c r="O8" s="13" t="s">
        <v>9</v>
      </c>
      <c r="P8" s="13"/>
      <c r="Q8" s="16" t="s">
        <v>6</v>
      </c>
      <c r="R8" s="13" t="s">
        <v>10</v>
      </c>
      <c r="S8" s="13"/>
      <c r="T8" s="17" t="s">
        <v>6</v>
      </c>
      <c r="V8" s="13" t="s">
        <v>5</v>
      </c>
      <c r="W8" s="13"/>
      <c r="X8" s="16" t="s">
        <v>6</v>
      </c>
      <c r="Y8" s="13" t="s">
        <v>7</v>
      </c>
      <c r="Z8" s="13"/>
      <c r="AA8" s="16" t="s">
        <v>6</v>
      </c>
      <c r="AB8" s="13" t="s">
        <v>8</v>
      </c>
      <c r="AC8" s="13"/>
      <c r="AD8" s="16" t="s">
        <v>6</v>
      </c>
      <c r="AE8" s="13" t="s">
        <v>9</v>
      </c>
      <c r="AF8" s="13"/>
      <c r="AG8" s="16" t="s">
        <v>6</v>
      </c>
      <c r="AH8" s="13" t="s">
        <v>10</v>
      </c>
      <c r="AI8" s="13"/>
      <c r="AJ8" s="17" t="s">
        <v>6</v>
      </c>
      <c r="AL8" s="13" t="s">
        <v>5</v>
      </c>
      <c r="AM8" s="13"/>
      <c r="AN8" s="16" t="s">
        <v>6</v>
      </c>
      <c r="AO8" s="13" t="s">
        <v>7</v>
      </c>
      <c r="AP8" s="13"/>
      <c r="AQ8" s="16" t="s">
        <v>6</v>
      </c>
      <c r="AR8" s="13" t="s">
        <v>8</v>
      </c>
      <c r="AS8" s="13"/>
      <c r="AT8" s="16" t="s">
        <v>6</v>
      </c>
      <c r="AU8" s="13" t="s">
        <v>9</v>
      </c>
      <c r="AV8" s="13"/>
      <c r="AW8" s="16" t="s">
        <v>6</v>
      </c>
      <c r="AX8" s="13" t="s">
        <v>10</v>
      </c>
      <c r="AY8" s="13"/>
      <c r="AZ8" s="17" t="s">
        <v>6</v>
      </c>
    </row>
    <row r="9" spans="1:52" s="27" customFormat="1">
      <c r="A9" s="33"/>
      <c r="B9" s="33"/>
      <c r="C9" s="33"/>
      <c r="D9" s="31" t="s">
        <v>172</v>
      </c>
      <c r="E9" s="31" t="s">
        <v>173</v>
      </c>
      <c r="F9" s="28" t="s">
        <v>11</v>
      </c>
      <c r="G9" s="28" t="s">
        <v>12</v>
      </c>
      <c r="H9" s="29" t="s">
        <v>12</v>
      </c>
      <c r="I9" s="28" t="s">
        <v>11</v>
      </c>
      <c r="J9" s="28" t="s">
        <v>12</v>
      </c>
      <c r="K9" s="29" t="s">
        <v>12</v>
      </c>
      <c r="L9" s="28" t="s">
        <v>11</v>
      </c>
      <c r="M9" s="28" t="s">
        <v>12</v>
      </c>
      <c r="N9" s="29" t="s">
        <v>12</v>
      </c>
      <c r="O9" s="28" t="s">
        <v>11</v>
      </c>
      <c r="P9" s="28" t="s">
        <v>12</v>
      </c>
      <c r="Q9" s="29" t="s">
        <v>12</v>
      </c>
      <c r="R9" s="28" t="s">
        <v>11</v>
      </c>
      <c r="S9" s="28" t="s">
        <v>12</v>
      </c>
      <c r="T9" s="30" t="s">
        <v>12</v>
      </c>
      <c r="V9" s="28" t="s">
        <v>11</v>
      </c>
      <c r="W9" s="28" t="s">
        <v>12</v>
      </c>
      <c r="X9" s="29" t="s">
        <v>12</v>
      </c>
      <c r="Y9" s="28" t="s">
        <v>11</v>
      </c>
      <c r="Z9" s="28" t="s">
        <v>12</v>
      </c>
      <c r="AA9" s="29" t="s">
        <v>12</v>
      </c>
      <c r="AB9" s="28" t="s">
        <v>11</v>
      </c>
      <c r="AC9" s="28" t="s">
        <v>12</v>
      </c>
      <c r="AD9" s="29" t="s">
        <v>12</v>
      </c>
      <c r="AE9" s="28" t="s">
        <v>11</v>
      </c>
      <c r="AF9" s="28" t="s">
        <v>12</v>
      </c>
      <c r="AG9" s="29" t="s">
        <v>12</v>
      </c>
      <c r="AH9" s="28" t="s">
        <v>11</v>
      </c>
      <c r="AI9" s="28" t="s">
        <v>12</v>
      </c>
      <c r="AJ9" s="30" t="s">
        <v>12</v>
      </c>
      <c r="AL9" s="28" t="s">
        <v>11</v>
      </c>
      <c r="AM9" s="28" t="s">
        <v>12</v>
      </c>
      <c r="AN9" s="29" t="s">
        <v>12</v>
      </c>
      <c r="AO9" s="28" t="s">
        <v>11</v>
      </c>
      <c r="AP9" s="28" t="s">
        <v>12</v>
      </c>
      <c r="AQ9" s="29" t="s">
        <v>12</v>
      </c>
      <c r="AR9" s="28" t="s">
        <v>11</v>
      </c>
      <c r="AS9" s="28" t="s">
        <v>12</v>
      </c>
      <c r="AT9" s="29" t="s">
        <v>12</v>
      </c>
      <c r="AU9" s="28" t="s">
        <v>11</v>
      </c>
      <c r="AV9" s="28" t="s">
        <v>12</v>
      </c>
      <c r="AW9" s="29" t="s">
        <v>12</v>
      </c>
      <c r="AX9" s="28" t="s">
        <v>11</v>
      </c>
      <c r="AY9" s="28" t="s">
        <v>12</v>
      </c>
      <c r="AZ9" s="30" t="s">
        <v>12</v>
      </c>
    </row>
    <row r="10" spans="1:52">
      <c r="D10" s="10"/>
      <c r="E10" s="10"/>
      <c r="F10" s="11"/>
      <c r="G10" s="11"/>
      <c r="H10" s="10"/>
      <c r="I10" s="11"/>
      <c r="J10" s="11"/>
      <c r="K10" s="10"/>
      <c r="L10" s="11"/>
      <c r="M10" s="11"/>
      <c r="N10" s="10"/>
      <c r="O10" s="11"/>
      <c r="P10" s="11"/>
      <c r="Q10" s="10"/>
      <c r="R10" s="11"/>
      <c r="S10" s="11"/>
      <c r="T10" s="12"/>
      <c r="V10" s="11"/>
      <c r="W10" s="11"/>
      <c r="X10" s="10"/>
      <c r="Y10" s="11"/>
      <c r="Z10" s="11"/>
      <c r="AA10" s="10"/>
      <c r="AB10" s="11"/>
      <c r="AC10" s="11"/>
      <c r="AD10" s="10"/>
      <c r="AE10" s="11"/>
      <c r="AF10" s="11"/>
      <c r="AG10" s="10"/>
      <c r="AH10" s="11"/>
      <c r="AI10" s="11"/>
      <c r="AJ10" s="12"/>
      <c r="AL10" s="11"/>
      <c r="AM10" s="11"/>
      <c r="AN10" s="10"/>
      <c r="AO10" s="11"/>
      <c r="AP10" s="11"/>
      <c r="AQ10" s="10"/>
      <c r="AR10" s="11"/>
      <c r="AS10" s="11"/>
      <c r="AT10" s="10"/>
      <c r="AU10" s="11"/>
      <c r="AV10" s="11"/>
      <c r="AW10" s="10"/>
      <c r="AX10" s="11"/>
      <c r="AY10" s="11"/>
      <c r="AZ10" s="12"/>
    </row>
    <row r="11" spans="1:52">
      <c r="A11" s="23">
        <v>503</v>
      </c>
      <c r="B11" s="34">
        <v>1</v>
      </c>
      <c r="C11" s="10" t="s">
        <v>61</v>
      </c>
      <c r="D11" s="18">
        <v>503</v>
      </c>
      <c r="E11" s="23" t="s">
        <v>13</v>
      </c>
      <c r="F11" s="19">
        <v>6813.4</v>
      </c>
      <c r="G11" s="19">
        <v>5504.9</v>
      </c>
      <c r="H11" s="20">
        <f>IF(F11=0,"--",G11/F11)</f>
        <v>0.80795197698652654</v>
      </c>
      <c r="I11" s="19">
        <v>19292.599999999999</v>
      </c>
      <c r="J11" s="19">
        <v>13720.6</v>
      </c>
      <c r="K11" s="20">
        <f>IF(I11=0,"--",J11/I11)</f>
        <v>0.71118459927640654</v>
      </c>
      <c r="L11" s="19">
        <v>0</v>
      </c>
      <c r="M11" s="19">
        <v>0</v>
      </c>
      <c r="N11" s="20" t="str">
        <f>IF(L11=0,"--",M11/L11)</f>
        <v>--</v>
      </c>
      <c r="O11" s="19">
        <v>18330.099999999999</v>
      </c>
      <c r="P11" s="19">
        <v>12663.2</v>
      </c>
      <c r="Q11" s="20">
        <f>IF(O11=0,"--",P11/O11)</f>
        <v>0.69084183937894506</v>
      </c>
      <c r="R11" s="19">
        <f>SUM(O11,L11,I11,F11)</f>
        <v>44436.1</v>
      </c>
      <c r="S11" s="19">
        <f>SUM(P11,M11,J11,G11)</f>
        <v>31888.700000000004</v>
      </c>
      <c r="T11" s="21">
        <f>IF(R11=0,"--",S11/R11)</f>
        <v>0.71763048512358207</v>
      </c>
      <c r="U11" s="22"/>
      <c r="V11" s="19">
        <v>1354.1</v>
      </c>
      <c r="W11" s="19">
        <v>1152.5</v>
      </c>
      <c r="X11" s="20">
        <f>IF(V11=0,"--",W11/V11)</f>
        <v>0.85111882431135077</v>
      </c>
      <c r="Y11" s="19">
        <v>27441.599999999999</v>
      </c>
      <c r="Z11" s="19">
        <v>20058.2</v>
      </c>
      <c r="AA11" s="20">
        <f>IF(Y11=0,"--",Z11/Y11)</f>
        <v>0.73094134452801596</v>
      </c>
      <c r="AB11" s="19">
        <v>0</v>
      </c>
      <c r="AC11" s="19">
        <v>0</v>
      </c>
      <c r="AD11" s="20" t="str">
        <f>IF(AB11=0,"--",AC11/AB11)</f>
        <v>--</v>
      </c>
      <c r="AE11" s="19">
        <v>24944.5</v>
      </c>
      <c r="AF11" s="19">
        <v>18210.400000000001</v>
      </c>
      <c r="AG11" s="20">
        <f>IF(AE11=0,"--",AF11/AE11)</f>
        <v>0.73003668143278078</v>
      </c>
      <c r="AH11" s="19">
        <f>SUM(AE11,AB11,Y11,V11)</f>
        <v>53740.2</v>
      </c>
      <c r="AI11" s="19">
        <f>SUM(AF11,AC11,Z11,W11)</f>
        <v>39421.100000000006</v>
      </c>
      <c r="AJ11" s="21">
        <f>IF(AH11=0,"--",AI11/AH11)</f>
        <v>0.73354955880327966</v>
      </c>
      <c r="AK11" s="22"/>
      <c r="AL11" s="19">
        <f>SUM(V11,F11)</f>
        <v>8167.5</v>
      </c>
      <c r="AM11" s="19">
        <f>SUM(W11,G11)</f>
        <v>6657.4</v>
      </c>
      <c r="AN11" s="20">
        <f>IF(AL11=0,"--",AM11/AL11)</f>
        <v>0.81510866238138957</v>
      </c>
      <c r="AO11" s="19">
        <f>SUM(Y11,I11)</f>
        <v>46734.2</v>
      </c>
      <c r="AP11" s="19">
        <f>SUM(Z11,J11)</f>
        <v>33778.800000000003</v>
      </c>
      <c r="AQ11" s="20">
        <f>IF(AO11=0,"--",AP11/AO11)</f>
        <v>0.72278545476332123</v>
      </c>
      <c r="AR11" s="19">
        <f>SUM(AB11,L11)</f>
        <v>0</v>
      </c>
      <c r="AS11" s="19">
        <f>SUM(AC11,M11)</f>
        <v>0</v>
      </c>
      <c r="AT11" s="20" t="str">
        <f>IF(AR11=0,"--",AS11/AR11)</f>
        <v>--</v>
      </c>
      <c r="AU11" s="19">
        <f>SUM(AE11,O11)</f>
        <v>43274.6</v>
      </c>
      <c r="AV11" s="19">
        <f>SUM(AF11,P11)</f>
        <v>30873.600000000002</v>
      </c>
      <c r="AW11" s="20">
        <f>IF(AU11=0,"--",AV11/AU11)</f>
        <v>0.71343467068442001</v>
      </c>
      <c r="AX11" s="19">
        <f>SUM(AU11,AR11,AO11,AL11)</f>
        <v>98176.299999999988</v>
      </c>
      <c r="AY11" s="19">
        <f>SUM(AV11,AS11,AP11,AM11)</f>
        <v>71309.8</v>
      </c>
      <c r="AZ11" s="21">
        <f>IF(AX11=0,"--",AY11/AX11)</f>
        <v>0.72634434176068985</v>
      </c>
    </row>
    <row r="12" spans="1:52">
      <c r="A12" s="23">
        <v>518</v>
      </c>
      <c r="B12" s="34">
        <v>1</v>
      </c>
      <c r="C12" s="10" t="s">
        <v>44</v>
      </c>
      <c r="D12" s="18">
        <v>518</v>
      </c>
      <c r="E12" s="10" t="s">
        <v>78</v>
      </c>
      <c r="F12" s="19">
        <v>3244.5</v>
      </c>
      <c r="G12" s="19">
        <v>2903</v>
      </c>
      <c r="H12" s="20">
        <f t="shared" ref="H12:H33" si="0">IF(F12=0,"--",G12/F12)</f>
        <v>0.89474495299738022</v>
      </c>
      <c r="I12" s="19">
        <v>6229</v>
      </c>
      <c r="J12" s="19">
        <v>5346</v>
      </c>
      <c r="K12" s="20">
        <f t="shared" ref="K12:K35" si="1">IF(I12=0,"--",J12/I12)</f>
        <v>0.85824369882806228</v>
      </c>
      <c r="L12" s="19">
        <v>0</v>
      </c>
      <c r="M12" s="19">
        <v>0</v>
      </c>
      <c r="N12" s="20" t="str">
        <f>IF(L12=0,"--",M12/L12)</f>
        <v>--</v>
      </c>
      <c r="O12" s="19">
        <v>6451.5</v>
      </c>
      <c r="P12" s="19">
        <v>5591.5</v>
      </c>
      <c r="Q12" s="20">
        <f t="shared" ref="Q12:Q35" si="2">IF(O12=0,"--",P12/O12)</f>
        <v>0.86669766720917618</v>
      </c>
      <c r="R12" s="19">
        <f t="shared" ref="R12:R35" si="3">SUM(O12,L12,I12,F12)</f>
        <v>15925</v>
      </c>
      <c r="S12" s="19">
        <f t="shared" ref="S12:S35" si="4">SUM(P12,M12,J12,G12)</f>
        <v>13840.5</v>
      </c>
      <c r="T12" s="21">
        <f t="shared" ref="T12:T35" si="5">IF(R12=0,"--",S12/R12)</f>
        <v>0.86910518053375196</v>
      </c>
      <c r="U12" s="22"/>
      <c r="V12" s="19">
        <v>398.5</v>
      </c>
      <c r="W12" s="19">
        <v>357</v>
      </c>
      <c r="X12" s="20">
        <f t="shared" ref="X12:X37" si="6">IF(V12=0,"--",W12/V12)</f>
        <v>0.89585947302383939</v>
      </c>
      <c r="Y12" s="19">
        <v>11837.5</v>
      </c>
      <c r="Z12" s="19">
        <v>10043</v>
      </c>
      <c r="AA12" s="20">
        <f t="shared" ref="AA12:AA31" si="7">IF(Y12=0,"--",Z12/Y12)</f>
        <v>0.84840549102428719</v>
      </c>
      <c r="AB12" s="19">
        <v>0</v>
      </c>
      <c r="AC12" s="19">
        <v>0</v>
      </c>
      <c r="AD12" s="20" t="str">
        <f>IF(AB12=0,"--",AC12/AB12)</f>
        <v>--</v>
      </c>
      <c r="AE12" s="19">
        <v>10314</v>
      </c>
      <c r="AF12" s="19">
        <v>8765.5</v>
      </c>
      <c r="AG12" s="20">
        <f t="shared" ref="AG12:AG36" si="8">IF(AE12=0,"--",AF12/AE12)</f>
        <v>0.8498642621679271</v>
      </c>
      <c r="AH12" s="19">
        <f t="shared" ref="AH12:AH36" si="9">SUM(AE12,AB12,Y12,V12)</f>
        <v>22550</v>
      </c>
      <c r="AI12" s="19">
        <f t="shared" ref="AI12:AI36" si="10">SUM(AF12,AC12,Z12,W12)</f>
        <v>19165.5</v>
      </c>
      <c r="AJ12" s="21">
        <f t="shared" ref="AJ12:AJ36" si="11">IF(AH12=0,"--",AI12/AH12)</f>
        <v>0.84991130820399108</v>
      </c>
      <c r="AK12" s="22"/>
      <c r="AL12" s="19">
        <f t="shared" ref="AL12:AL38" si="12">SUM(V12,F12)</f>
        <v>3643</v>
      </c>
      <c r="AM12" s="19">
        <f t="shared" ref="AM12:AM38" si="13">SUM(W12,G12)</f>
        <v>3260</v>
      </c>
      <c r="AN12" s="20">
        <f t="shared" ref="AN12:AN38" si="14">IF(AL12=0,"--",AM12/AL12)</f>
        <v>0.89486686796596215</v>
      </c>
      <c r="AO12" s="19">
        <f t="shared" ref="AO12:AO38" si="15">SUM(Y12,I12)</f>
        <v>18066.5</v>
      </c>
      <c r="AP12" s="19">
        <f t="shared" ref="AP12:AP38" si="16">SUM(Z12,J12)</f>
        <v>15389</v>
      </c>
      <c r="AQ12" s="20">
        <f t="shared" ref="AQ12:AQ38" si="17">IF(AO12=0,"--",AP12/AO12)</f>
        <v>0.85179752580743362</v>
      </c>
      <c r="AR12" s="19">
        <f t="shared" ref="AR12:AR38" si="18">SUM(AB12,L12)</f>
        <v>0</v>
      </c>
      <c r="AS12" s="19">
        <f t="shared" ref="AS12:AS38" si="19">SUM(AC12,M12)</f>
        <v>0</v>
      </c>
      <c r="AT12" s="20" t="str">
        <f t="shared" ref="AT12:AT38" si="20">IF(AR12=0,"--",AS12/AR12)</f>
        <v>--</v>
      </c>
      <c r="AU12" s="19">
        <f t="shared" ref="AU12:AU38" si="21">SUM(AE12,O12)</f>
        <v>16765.5</v>
      </c>
      <c r="AV12" s="19">
        <f t="shared" ref="AV12:AV38" si="22">SUM(AF12,P12)</f>
        <v>14357</v>
      </c>
      <c r="AW12" s="20">
        <f t="shared" ref="AW12:AW38" si="23">IF(AU12=0,"--",AV12/AU12)</f>
        <v>0.85634189257701832</v>
      </c>
      <c r="AX12" s="19">
        <f t="shared" ref="AX12:AX38" si="24">SUM(AU12,AR12,AO12,AL12)</f>
        <v>38475</v>
      </c>
      <c r="AY12" s="19">
        <f t="shared" ref="AY12:AY38" si="25">SUM(AV12,AS12,AP12,AM12)</f>
        <v>33006</v>
      </c>
      <c r="AZ12" s="21">
        <f t="shared" ref="AZ12:AZ38" si="26">IF(AX12=0,"--",AY12/AX12)</f>
        <v>0.85785575048732943</v>
      </c>
    </row>
    <row r="13" spans="1:52">
      <c r="A13" s="23">
        <v>508</v>
      </c>
      <c r="B13" s="34">
        <v>0</v>
      </c>
      <c r="C13" s="23" t="s">
        <v>14</v>
      </c>
      <c r="D13" s="18">
        <v>508</v>
      </c>
      <c r="E13" s="10" t="s">
        <v>63</v>
      </c>
      <c r="F13" s="5" t="s">
        <v>98</v>
      </c>
      <c r="G13" s="5" t="s">
        <v>99</v>
      </c>
      <c r="H13" s="6" t="s">
        <v>100</v>
      </c>
      <c r="I13" s="5" t="s">
        <v>101</v>
      </c>
      <c r="J13" s="5" t="s">
        <v>102</v>
      </c>
      <c r="K13" s="6" t="s">
        <v>103</v>
      </c>
      <c r="L13" s="5" t="s">
        <v>15</v>
      </c>
      <c r="M13" s="5" t="s">
        <v>15</v>
      </c>
      <c r="N13" s="6" t="s">
        <v>16</v>
      </c>
      <c r="O13" s="5" t="s">
        <v>104</v>
      </c>
      <c r="P13" s="5" t="s">
        <v>105</v>
      </c>
      <c r="Q13" s="6" t="s">
        <v>100</v>
      </c>
      <c r="R13" s="5" t="s">
        <v>106</v>
      </c>
      <c r="S13" s="5" t="s">
        <v>107</v>
      </c>
      <c r="T13" s="26" t="s">
        <v>108</v>
      </c>
      <c r="U13" s="22"/>
      <c r="V13" s="5" t="s">
        <v>133</v>
      </c>
      <c r="W13" s="5" t="s">
        <v>134</v>
      </c>
      <c r="X13" s="6" t="s">
        <v>135</v>
      </c>
      <c r="Y13" s="5" t="s">
        <v>136</v>
      </c>
      <c r="Z13" s="5" t="s">
        <v>137</v>
      </c>
      <c r="AA13" s="6" t="s">
        <v>138</v>
      </c>
      <c r="AB13" s="5" t="s">
        <v>15</v>
      </c>
      <c r="AC13" s="5" t="s">
        <v>15</v>
      </c>
      <c r="AD13" s="6" t="s">
        <v>16</v>
      </c>
      <c r="AE13" s="5" t="s">
        <v>139</v>
      </c>
      <c r="AF13" s="5" t="s">
        <v>140</v>
      </c>
      <c r="AG13" s="6" t="s">
        <v>141</v>
      </c>
      <c r="AH13" s="5" t="s">
        <v>142</v>
      </c>
      <c r="AI13" s="5" t="s">
        <v>143</v>
      </c>
      <c r="AJ13" s="26" t="s">
        <v>144</v>
      </c>
      <c r="AK13" s="22"/>
      <c r="AL13" s="5" t="s">
        <v>145</v>
      </c>
      <c r="AM13" s="5" t="s">
        <v>146</v>
      </c>
      <c r="AN13" s="6" t="s">
        <v>147</v>
      </c>
      <c r="AO13" s="5" t="s">
        <v>148</v>
      </c>
      <c r="AP13" s="5" t="s">
        <v>149</v>
      </c>
      <c r="AQ13" s="6" t="s">
        <v>150</v>
      </c>
      <c r="AR13" s="5" t="s">
        <v>15</v>
      </c>
      <c r="AS13" s="5" t="s">
        <v>15</v>
      </c>
      <c r="AT13" s="6" t="s">
        <v>16</v>
      </c>
      <c r="AU13" s="5" t="s">
        <v>151</v>
      </c>
      <c r="AV13" s="5" t="s">
        <v>152</v>
      </c>
      <c r="AW13" s="6" t="s">
        <v>153</v>
      </c>
      <c r="AX13" s="5" t="s">
        <v>154</v>
      </c>
      <c r="AY13" s="5" t="s">
        <v>155</v>
      </c>
      <c r="AZ13" s="26" t="s">
        <v>100</v>
      </c>
    </row>
    <row r="14" spans="1:52">
      <c r="A14" s="23">
        <v>508</v>
      </c>
      <c r="B14" s="34">
        <v>2</v>
      </c>
      <c r="C14" s="10" t="s">
        <v>66</v>
      </c>
      <c r="D14" s="24"/>
      <c r="E14" s="10" t="s">
        <v>67</v>
      </c>
      <c r="F14" s="19">
        <v>14686</v>
      </c>
      <c r="G14" s="19">
        <v>11527</v>
      </c>
      <c r="H14" s="20">
        <f t="shared" si="0"/>
        <v>0.78489718098869676</v>
      </c>
      <c r="I14" s="19">
        <v>24477</v>
      </c>
      <c r="J14" s="19">
        <v>16797</v>
      </c>
      <c r="K14" s="20">
        <f t="shared" si="1"/>
        <v>0.68623605834048296</v>
      </c>
      <c r="L14" s="19">
        <v>0</v>
      </c>
      <c r="M14" s="19">
        <v>0</v>
      </c>
      <c r="N14" s="20" t="str">
        <f t="shared" ref="N14:N28" si="27">IF(L14=0,"--",M14/L14)</f>
        <v>--</v>
      </c>
      <c r="O14" s="19">
        <v>24887</v>
      </c>
      <c r="P14" s="19">
        <v>17382</v>
      </c>
      <c r="Q14" s="20">
        <f t="shared" si="2"/>
        <v>0.69843693494595571</v>
      </c>
      <c r="R14" s="19">
        <f t="shared" si="3"/>
        <v>64050</v>
      </c>
      <c r="S14" s="19">
        <f t="shared" si="4"/>
        <v>45706</v>
      </c>
      <c r="T14" s="21">
        <f t="shared" si="5"/>
        <v>0.71359875097580017</v>
      </c>
      <c r="U14" s="22"/>
      <c r="V14" s="19">
        <v>2346</v>
      </c>
      <c r="W14" s="19">
        <v>1736</v>
      </c>
      <c r="X14" s="20">
        <f t="shared" si="6"/>
        <v>0.73998294970161982</v>
      </c>
      <c r="Y14" s="19">
        <v>62155</v>
      </c>
      <c r="Z14" s="19">
        <v>42327</v>
      </c>
      <c r="AA14" s="20">
        <f t="shared" si="7"/>
        <v>0.68099107071032094</v>
      </c>
      <c r="AB14" s="19">
        <v>0</v>
      </c>
      <c r="AC14" s="19">
        <v>0</v>
      </c>
      <c r="AD14" s="20" t="str">
        <f t="shared" ref="AD14:AD28" si="28">IF(AB14=0,"--",AC14/AB14)</f>
        <v>--</v>
      </c>
      <c r="AE14" s="19">
        <v>49819</v>
      </c>
      <c r="AF14" s="19">
        <v>35084</v>
      </c>
      <c r="AG14" s="20">
        <f t="shared" si="8"/>
        <v>0.70422931010257128</v>
      </c>
      <c r="AH14" s="19">
        <f t="shared" si="9"/>
        <v>114320</v>
      </c>
      <c r="AI14" s="19">
        <f t="shared" si="10"/>
        <v>79147</v>
      </c>
      <c r="AJ14" s="21">
        <f t="shared" si="11"/>
        <v>0.69232855143456962</v>
      </c>
      <c r="AK14" s="22"/>
      <c r="AL14" s="19">
        <f t="shared" si="12"/>
        <v>17032</v>
      </c>
      <c r="AM14" s="19">
        <f t="shared" si="13"/>
        <v>13263</v>
      </c>
      <c r="AN14" s="20">
        <f t="shared" si="14"/>
        <v>0.77871066228276187</v>
      </c>
      <c r="AO14" s="19">
        <f t="shared" si="15"/>
        <v>86632</v>
      </c>
      <c r="AP14" s="19">
        <f t="shared" si="16"/>
        <v>59124</v>
      </c>
      <c r="AQ14" s="20">
        <f t="shared" si="17"/>
        <v>0.68247298919567823</v>
      </c>
      <c r="AR14" s="19">
        <f t="shared" si="18"/>
        <v>0</v>
      </c>
      <c r="AS14" s="19">
        <f t="shared" si="19"/>
        <v>0</v>
      </c>
      <c r="AT14" s="20" t="str">
        <f t="shared" si="20"/>
        <v>--</v>
      </c>
      <c r="AU14" s="19">
        <f t="shared" si="21"/>
        <v>74706</v>
      </c>
      <c r="AV14" s="19">
        <f t="shared" si="22"/>
        <v>52466</v>
      </c>
      <c r="AW14" s="20">
        <f t="shared" si="23"/>
        <v>0.70229968141782451</v>
      </c>
      <c r="AX14" s="19">
        <f t="shared" si="24"/>
        <v>178370</v>
      </c>
      <c r="AY14" s="19">
        <f t="shared" si="25"/>
        <v>124853</v>
      </c>
      <c r="AZ14" s="21">
        <f t="shared" si="26"/>
        <v>0.69996636205639962</v>
      </c>
    </row>
    <row r="15" spans="1:52">
      <c r="A15" s="23">
        <v>508</v>
      </c>
      <c r="B15" s="34">
        <v>4</v>
      </c>
      <c r="C15" s="10" t="s">
        <v>70</v>
      </c>
      <c r="D15" s="24"/>
      <c r="E15" s="10" t="s">
        <v>71</v>
      </c>
      <c r="F15" s="19">
        <v>21130</v>
      </c>
      <c r="G15" s="19">
        <v>15443</v>
      </c>
      <c r="H15" s="20">
        <f t="shared" si="0"/>
        <v>0.7308566019876952</v>
      </c>
      <c r="I15" s="19">
        <v>36115</v>
      </c>
      <c r="J15" s="19">
        <v>26792</v>
      </c>
      <c r="K15" s="20">
        <f t="shared" si="1"/>
        <v>0.74185241589367301</v>
      </c>
      <c r="L15" s="19">
        <v>0</v>
      </c>
      <c r="M15" s="19">
        <v>0</v>
      </c>
      <c r="N15" s="20" t="str">
        <f t="shared" si="27"/>
        <v>--</v>
      </c>
      <c r="O15" s="19">
        <v>35945</v>
      </c>
      <c r="P15" s="19">
        <v>27144</v>
      </c>
      <c r="Q15" s="20">
        <f t="shared" si="2"/>
        <v>0.75515370705244123</v>
      </c>
      <c r="R15" s="19">
        <f t="shared" si="3"/>
        <v>93190</v>
      </c>
      <c r="S15" s="19">
        <f t="shared" si="4"/>
        <v>69379</v>
      </c>
      <c r="T15" s="21">
        <f t="shared" si="5"/>
        <v>0.74448975211932611</v>
      </c>
      <c r="U15" s="22"/>
      <c r="V15" s="19">
        <v>10435</v>
      </c>
      <c r="W15" s="19">
        <v>6887</v>
      </c>
      <c r="X15" s="20">
        <f t="shared" si="6"/>
        <v>0.65999041686631532</v>
      </c>
      <c r="Y15" s="19">
        <v>29272</v>
      </c>
      <c r="Z15" s="19">
        <v>22471</v>
      </c>
      <c r="AA15" s="20">
        <f t="shared" si="7"/>
        <v>0.76766192948893142</v>
      </c>
      <c r="AB15" s="19">
        <v>0</v>
      </c>
      <c r="AC15" s="19">
        <v>0</v>
      </c>
      <c r="AD15" s="20" t="str">
        <f t="shared" si="28"/>
        <v>--</v>
      </c>
      <c r="AE15" s="19">
        <v>28073</v>
      </c>
      <c r="AF15" s="19">
        <v>22289</v>
      </c>
      <c r="AG15" s="20">
        <f t="shared" si="8"/>
        <v>0.79396573219819755</v>
      </c>
      <c r="AH15" s="19">
        <f t="shared" si="9"/>
        <v>67780</v>
      </c>
      <c r="AI15" s="19">
        <f t="shared" si="10"/>
        <v>51647</v>
      </c>
      <c r="AJ15" s="21">
        <f t="shared" si="11"/>
        <v>0.76197993508409556</v>
      </c>
      <c r="AK15" s="22"/>
      <c r="AL15" s="19">
        <f t="shared" si="12"/>
        <v>31565</v>
      </c>
      <c r="AM15" s="19">
        <f t="shared" si="13"/>
        <v>22330</v>
      </c>
      <c r="AN15" s="20">
        <f t="shared" si="14"/>
        <v>0.7074291145255821</v>
      </c>
      <c r="AO15" s="19">
        <f t="shared" si="15"/>
        <v>65387</v>
      </c>
      <c r="AP15" s="19">
        <f t="shared" si="16"/>
        <v>49263</v>
      </c>
      <c r="AQ15" s="20">
        <f t="shared" si="17"/>
        <v>0.75340664046370076</v>
      </c>
      <c r="AR15" s="19">
        <f t="shared" si="18"/>
        <v>0</v>
      </c>
      <c r="AS15" s="19">
        <f t="shared" si="19"/>
        <v>0</v>
      </c>
      <c r="AT15" s="20" t="str">
        <f t="shared" si="20"/>
        <v>--</v>
      </c>
      <c r="AU15" s="19">
        <f t="shared" si="21"/>
        <v>64018</v>
      </c>
      <c r="AV15" s="19">
        <f t="shared" si="22"/>
        <v>49433</v>
      </c>
      <c r="AW15" s="20">
        <f t="shared" si="23"/>
        <v>0.77217345121684522</v>
      </c>
      <c r="AX15" s="19">
        <f t="shared" si="24"/>
        <v>160970</v>
      </c>
      <c r="AY15" s="19">
        <f t="shared" si="25"/>
        <v>121026</v>
      </c>
      <c r="AZ15" s="21">
        <f t="shared" si="26"/>
        <v>0.75185438280424921</v>
      </c>
    </row>
    <row r="16" spans="1:52">
      <c r="A16" s="23">
        <v>508</v>
      </c>
      <c r="B16" s="34">
        <v>1</v>
      </c>
      <c r="C16" s="10" t="s">
        <v>64</v>
      </c>
      <c r="D16" s="24"/>
      <c r="E16" s="10" t="s">
        <v>65</v>
      </c>
      <c r="F16" s="19">
        <v>4757</v>
      </c>
      <c r="G16" s="19">
        <v>3045</v>
      </c>
      <c r="H16" s="20">
        <f t="shared" si="0"/>
        <v>0.64010931259196968</v>
      </c>
      <c r="I16" s="19">
        <v>11320.5</v>
      </c>
      <c r="J16" s="19">
        <v>7427.5</v>
      </c>
      <c r="K16" s="20">
        <f t="shared" si="1"/>
        <v>0.65611059582173936</v>
      </c>
      <c r="L16" s="19">
        <v>0</v>
      </c>
      <c r="M16" s="19">
        <v>0</v>
      </c>
      <c r="N16" s="20" t="str">
        <f t="shared" si="27"/>
        <v>--</v>
      </c>
      <c r="O16" s="19">
        <v>10527.5</v>
      </c>
      <c r="P16" s="19">
        <v>7170.5</v>
      </c>
      <c r="Q16" s="20">
        <f t="shared" si="2"/>
        <v>0.68112087390168607</v>
      </c>
      <c r="R16" s="19">
        <f t="shared" si="3"/>
        <v>26605</v>
      </c>
      <c r="S16" s="19">
        <f t="shared" si="4"/>
        <v>17643</v>
      </c>
      <c r="T16" s="21">
        <f t="shared" si="5"/>
        <v>0.66314602518323629</v>
      </c>
      <c r="U16" s="22"/>
      <c r="V16" s="19">
        <v>4401.5</v>
      </c>
      <c r="W16" s="19">
        <v>3109.5</v>
      </c>
      <c r="X16" s="20">
        <f t="shared" si="6"/>
        <v>0.70646370555492444</v>
      </c>
      <c r="Y16" s="19">
        <v>18845</v>
      </c>
      <c r="Z16" s="19">
        <v>15236.5</v>
      </c>
      <c r="AA16" s="20">
        <f t="shared" si="7"/>
        <v>0.80851684797028389</v>
      </c>
      <c r="AB16" s="19">
        <v>0</v>
      </c>
      <c r="AC16" s="19">
        <v>0</v>
      </c>
      <c r="AD16" s="20" t="str">
        <f t="shared" si="28"/>
        <v>--</v>
      </c>
      <c r="AE16" s="19">
        <v>16244</v>
      </c>
      <c r="AF16" s="19">
        <v>12934.5</v>
      </c>
      <c r="AG16" s="20">
        <f t="shared" si="8"/>
        <v>0.79626323565624235</v>
      </c>
      <c r="AH16" s="19">
        <f t="shared" si="9"/>
        <v>39490.5</v>
      </c>
      <c r="AI16" s="19">
        <f t="shared" si="10"/>
        <v>31280.5</v>
      </c>
      <c r="AJ16" s="21">
        <f t="shared" si="11"/>
        <v>0.79210189792481733</v>
      </c>
      <c r="AK16" s="22"/>
      <c r="AL16" s="19">
        <f t="shared" si="12"/>
        <v>9158.5</v>
      </c>
      <c r="AM16" s="19">
        <f t="shared" si="13"/>
        <v>6154.5</v>
      </c>
      <c r="AN16" s="20">
        <f t="shared" si="14"/>
        <v>0.67199868974176991</v>
      </c>
      <c r="AO16" s="19">
        <f t="shared" si="15"/>
        <v>30165.5</v>
      </c>
      <c r="AP16" s="19">
        <f t="shared" si="16"/>
        <v>22664</v>
      </c>
      <c r="AQ16" s="20">
        <f t="shared" si="17"/>
        <v>0.75132187432663144</v>
      </c>
      <c r="AR16" s="19">
        <f t="shared" si="18"/>
        <v>0</v>
      </c>
      <c r="AS16" s="19">
        <f t="shared" si="19"/>
        <v>0</v>
      </c>
      <c r="AT16" s="20" t="str">
        <f t="shared" si="20"/>
        <v>--</v>
      </c>
      <c r="AU16" s="19">
        <f t="shared" si="21"/>
        <v>26771.5</v>
      </c>
      <c r="AV16" s="19">
        <f t="shared" si="22"/>
        <v>20105</v>
      </c>
      <c r="AW16" s="20">
        <f t="shared" si="23"/>
        <v>0.75098518947388082</v>
      </c>
      <c r="AX16" s="19">
        <f t="shared" si="24"/>
        <v>66095.5</v>
      </c>
      <c r="AY16" s="19">
        <f t="shared" si="25"/>
        <v>48923.5</v>
      </c>
      <c r="AZ16" s="21">
        <f t="shared" si="26"/>
        <v>0.740194113063673</v>
      </c>
    </row>
    <row r="17" spans="1:52">
      <c r="A17" s="23">
        <v>508</v>
      </c>
      <c r="B17" s="34">
        <v>3</v>
      </c>
      <c r="C17" s="10" t="s">
        <v>68</v>
      </c>
      <c r="D17" s="24"/>
      <c r="E17" s="10" t="s">
        <v>69</v>
      </c>
      <c r="F17" s="19">
        <v>13892.5</v>
      </c>
      <c r="G17" s="19">
        <v>10814</v>
      </c>
      <c r="H17" s="20">
        <f t="shared" si="0"/>
        <v>0.7784056145402195</v>
      </c>
      <c r="I17" s="19">
        <v>28619</v>
      </c>
      <c r="J17" s="19">
        <v>20131.5</v>
      </c>
      <c r="K17" s="20">
        <f t="shared" si="1"/>
        <v>0.70343128690729939</v>
      </c>
      <c r="L17" s="19">
        <v>0</v>
      </c>
      <c r="M17" s="19">
        <v>0</v>
      </c>
      <c r="N17" s="20" t="str">
        <f t="shared" si="27"/>
        <v>--</v>
      </c>
      <c r="O17" s="19">
        <v>29155</v>
      </c>
      <c r="P17" s="19">
        <v>21653</v>
      </c>
      <c r="Q17" s="20">
        <f t="shared" si="2"/>
        <v>0.74268564568684614</v>
      </c>
      <c r="R17" s="19">
        <f t="shared" si="3"/>
        <v>71666.5</v>
      </c>
      <c r="S17" s="19">
        <f t="shared" si="4"/>
        <v>52598.5</v>
      </c>
      <c r="T17" s="21">
        <f t="shared" si="5"/>
        <v>0.73393426496340686</v>
      </c>
      <c r="U17" s="22"/>
      <c r="V17" s="19">
        <v>7434</v>
      </c>
      <c r="W17" s="19">
        <v>4500</v>
      </c>
      <c r="X17" s="20">
        <f t="shared" si="6"/>
        <v>0.60532687651331718</v>
      </c>
      <c r="Y17" s="19">
        <v>41082</v>
      </c>
      <c r="Z17" s="19">
        <v>30133.5</v>
      </c>
      <c r="AA17" s="20">
        <f t="shared" si="7"/>
        <v>0.73349642179056518</v>
      </c>
      <c r="AB17" s="19">
        <v>0</v>
      </c>
      <c r="AC17" s="19">
        <v>0</v>
      </c>
      <c r="AD17" s="20" t="str">
        <f t="shared" si="28"/>
        <v>--</v>
      </c>
      <c r="AE17" s="19">
        <v>33669</v>
      </c>
      <c r="AF17" s="19">
        <v>26017</v>
      </c>
      <c r="AG17" s="20">
        <f t="shared" si="8"/>
        <v>0.77272862276871901</v>
      </c>
      <c r="AH17" s="19">
        <f t="shared" si="9"/>
        <v>82185</v>
      </c>
      <c r="AI17" s="19">
        <f t="shared" si="10"/>
        <v>60650.5</v>
      </c>
      <c r="AJ17" s="21">
        <f t="shared" si="11"/>
        <v>0.73797529962888608</v>
      </c>
      <c r="AK17" s="22"/>
      <c r="AL17" s="19">
        <f t="shared" si="12"/>
        <v>21326.5</v>
      </c>
      <c r="AM17" s="19">
        <f t="shared" si="13"/>
        <v>15314</v>
      </c>
      <c r="AN17" s="20">
        <f t="shared" si="14"/>
        <v>0.71807375800060957</v>
      </c>
      <c r="AO17" s="19">
        <f t="shared" si="15"/>
        <v>69701</v>
      </c>
      <c r="AP17" s="19">
        <f t="shared" si="16"/>
        <v>50265</v>
      </c>
      <c r="AQ17" s="20">
        <f t="shared" si="17"/>
        <v>0.72115177687551113</v>
      </c>
      <c r="AR17" s="19">
        <f t="shared" si="18"/>
        <v>0</v>
      </c>
      <c r="AS17" s="19">
        <f t="shared" si="19"/>
        <v>0</v>
      </c>
      <c r="AT17" s="20" t="str">
        <f t="shared" si="20"/>
        <v>--</v>
      </c>
      <c r="AU17" s="19">
        <f t="shared" si="21"/>
        <v>62824</v>
      </c>
      <c r="AV17" s="19">
        <f t="shared" si="22"/>
        <v>47670</v>
      </c>
      <c r="AW17" s="20">
        <f t="shared" si="23"/>
        <v>0.75878645103781994</v>
      </c>
      <c r="AX17" s="19">
        <f t="shared" si="24"/>
        <v>153851.5</v>
      </c>
      <c r="AY17" s="19">
        <f t="shared" si="25"/>
        <v>113249</v>
      </c>
      <c r="AZ17" s="21">
        <f t="shared" si="26"/>
        <v>0.73609292077100319</v>
      </c>
    </row>
    <row r="18" spans="1:52">
      <c r="A18" s="23">
        <v>508</v>
      </c>
      <c r="B18" s="34">
        <v>5</v>
      </c>
      <c r="C18" s="10" t="s">
        <v>72</v>
      </c>
      <c r="D18" s="24"/>
      <c r="E18" s="10" t="s">
        <v>73</v>
      </c>
      <c r="F18" s="19">
        <v>5769</v>
      </c>
      <c r="G18" s="19">
        <v>4091</v>
      </c>
      <c r="H18" s="20">
        <f t="shared" si="0"/>
        <v>0.70913503206794937</v>
      </c>
      <c r="I18" s="19">
        <v>10148</v>
      </c>
      <c r="J18" s="19">
        <v>6945</v>
      </c>
      <c r="K18" s="20">
        <f t="shared" si="1"/>
        <v>0.68437130469057939</v>
      </c>
      <c r="L18" s="19">
        <v>0</v>
      </c>
      <c r="M18" s="19">
        <v>0</v>
      </c>
      <c r="N18" s="20" t="str">
        <f t="shared" si="27"/>
        <v>--</v>
      </c>
      <c r="O18" s="19">
        <v>9415.5</v>
      </c>
      <c r="P18" s="19">
        <v>6728.5</v>
      </c>
      <c r="Q18" s="20">
        <f t="shared" si="2"/>
        <v>0.71461951038181726</v>
      </c>
      <c r="R18" s="19">
        <f t="shared" si="3"/>
        <v>25332.5</v>
      </c>
      <c r="S18" s="19">
        <f t="shared" si="4"/>
        <v>17764.5</v>
      </c>
      <c r="T18" s="21">
        <f t="shared" si="5"/>
        <v>0.70125333070166784</v>
      </c>
      <c r="U18" s="22"/>
      <c r="V18" s="19">
        <v>2420</v>
      </c>
      <c r="W18" s="19">
        <v>1886</v>
      </c>
      <c r="X18" s="20">
        <f t="shared" si="6"/>
        <v>0.77933884297520661</v>
      </c>
      <c r="Y18" s="19">
        <v>12489</v>
      </c>
      <c r="Z18" s="19">
        <v>9277</v>
      </c>
      <c r="AA18" s="20">
        <f t="shared" si="7"/>
        <v>0.74281367603491077</v>
      </c>
      <c r="AB18" s="19">
        <v>0</v>
      </c>
      <c r="AC18" s="19">
        <v>0</v>
      </c>
      <c r="AD18" s="20" t="str">
        <f t="shared" si="28"/>
        <v>--</v>
      </c>
      <c r="AE18" s="19">
        <v>12075</v>
      </c>
      <c r="AF18" s="19">
        <v>9177.5</v>
      </c>
      <c r="AG18" s="20">
        <f t="shared" si="8"/>
        <v>0.76004140786749486</v>
      </c>
      <c r="AH18" s="19">
        <f t="shared" si="9"/>
        <v>26984</v>
      </c>
      <c r="AI18" s="19">
        <f t="shared" si="10"/>
        <v>20340.5</v>
      </c>
      <c r="AJ18" s="21">
        <f t="shared" si="11"/>
        <v>0.75379854728728135</v>
      </c>
      <c r="AK18" s="22"/>
      <c r="AL18" s="19">
        <f t="shared" si="12"/>
        <v>8189</v>
      </c>
      <c r="AM18" s="19">
        <f t="shared" si="13"/>
        <v>5977</v>
      </c>
      <c r="AN18" s="20">
        <f t="shared" si="14"/>
        <v>0.7298815484186103</v>
      </c>
      <c r="AO18" s="19">
        <f t="shared" si="15"/>
        <v>22637</v>
      </c>
      <c r="AP18" s="19">
        <f t="shared" si="16"/>
        <v>16222</v>
      </c>
      <c r="AQ18" s="20">
        <f t="shared" si="17"/>
        <v>0.71661439236647961</v>
      </c>
      <c r="AR18" s="19">
        <f t="shared" si="18"/>
        <v>0</v>
      </c>
      <c r="AS18" s="19">
        <f t="shared" si="19"/>
        <v>0</v>
      </c>
      <c r="AT18" s="20" t="str">
        <f t="shared" si="20"/>
        <v>--</v>
      </c>
      <c r="AU18" s="19">
        <f t="shared" si="21"/>
        <v>21490.5</v>
      </c>
      <c r="AV18" s="19">
        <f t="shared" si="22"/>
        <v>15906</v>
      </c>
      <c r="AW18" s="20">
        <f t="shared" si="23"/>
        <v>0.74014099253158372</v>
      </c>
      <c r="AX18" s="19">
        <f t="shared" si="24"/>
        <v>52316.5</v>
      </c>
      <c r="AY18" s="19">
        <f t="shared" si="25"/>
        <v>38105</v>
      </c>
      <c r="AZ18" s="21">
        <f t="shared" si="26"/>
        <v>0.72835529899744822</v>
      </c>
    </row>
    <row r="19" spans="1:52">
      <c r="A19" s="23">
        <v>508</v>
      </c>
      <c r="B19" s="34">
        <v>6</v>
      </c>
      <c r="C19" s="10" t="s">
        <v>74</v>
      </c>
      <c r="D19" s="24"/>
      <c r="E19" s="10" t="s">
        <v>75</v>
      </c>
      <c r="F19" s="19">
        <v>14721</v>
      </c>
      <c r="G19" s="19">
        <v>10347</v>
      </c>
      <c r="H19" s="20">
        <f t="shared" si="0"/>
        <v>0.70287344609741187</v>
      </c>
      <c r="I19" s="19">
        <v>23894</v>
      </c>
      <c r="J19" s="19">
        <v>17398.5</v>
      </c>
      <c r="K19" s="20">
        <f t="shared" si="1"/>
        <v>0.72815351134175943</v>
      </c>
      <c r="L19" s="19">
        <v>0</v>
      </c>
      <c r="M19" s="19">
        <v>0</v>
      </c>
      <c r="N19" s="20" t="str">
        <f t="shared" si="27"/>
        <v>--</v>
      </c>
      <c r="O19" s="19">
        <v>25109</v>
      </c>
      <c r="P19" s="19">
        <v>18743</v>
      </c>
      <c r="Q19" s="20">
        <f t="shared" si="2"/>
        <v>0.7464654108088733</v>
      </c>
      <c r="R19" s="19">
        <f t="shared" si="3"/>
        <v>63724</v>
      </c>
      <c r="S19" s="19">
        <f t="shared" si="4"/>
        <v>46488.5</v>
      </c>
      <c r="T19" s="21">
        <f t="shared" si="5"/>
        <v>0.7295289059067227</v>
      </c>
      <c r="U19" s="22"/>
      <c r="V19" s="19">
        <v>17025</v>
      </c>
      <c r="W19" s="19">
        <v>12005.5</v>
      </c>
      <c r="X19" s="20">
        <f t="shared" si="6"/>
        <v>0.70516886930983846</v>
      </c>
      <c r="Y19" s="19">
        <v>41770.5</v>
      </c>
      <c r="Z19" s="19">
        <v>31337</v>
      </c>
      <c r="AA19" s="20">
        <f t="shared" si="7"/>
        <v>0.75021845560862332</v>
      </c>
      <c r="AB19" s="19">
        <v>0</v>
      </c>
      <c r="AC19" s="19">
        <v>0</v>
      </c>
      <c r="AD19" s="20" t="str">
        <f t="shared" si="28"/>
        <v>--</v>
      </c>
      <c r="AE19" s="19">
        <v>32471</v>
      </c>
      <c r="AF19" s="19">
        <v>23958.5</v>
      </c>
      <c r="AG19" s="20">
        <f t="shared" si="8"/>
        <v>0.73784299836777434</v>
      </c>
      <c r="AH19" s="19">
        <f t="shared" si="9"/>
        <v>91266.5</v>
      </c>
      <c r="AI19" s="19">
        <f t="shared" si="10"/>
        <v>67301</v>
      </c>
      <c r="AJ19" s="21">
        <f t="shared" si="11"/>
        <v>0.73741186525176272</v>
      </c>
      <c r="AK19" s="22"/>
      <c r="AL19" s="19">
        <f t="shared" si="12"/>
        <v>31746</v>
      </c>
      <c r="AM19" s="19">
        <f t="shared" si="13"/>
        <v>22352.5</v>
      </c>
      <c r="AN19" s="20">
        <f t="shared" si="14"/>
        <v>0.7041044541044541</v>
      </c>
      <c r="AO19" s="19">
        <f t="shared" si="15"/>
        <v>65664.5</v>
      </c>
      <c r="AP19" s="19">
        <f t="shared" si="16"/>
        <v>48735.5</v>
      </c>
      <c r="AQ19" s="20">
        <f t="shared" si="17"/>
        <v>0.7421894631041126</v>
      </c>
      <c r="AR19" s="19">
        <f t="shared" si="18"/>
        <v>0</v>
      </c>
      <c r="AS19" s="19">
        <f t="shared" si="19"/>
        <v>0</v>
      </c>
      <c r="AT19" s="20" t="str">
        <f t="shared" si="20"/>
        <v>--</v>
      </c>
      <c r="AU19" s="19">
        <f t="shared" si="21"/>
        <v>57580</v>
      </c>
      <c r="AV19" s="19">
        <f t="shared" si="22"/>
        <v>42701.5</v>
      </c>
      <c r="AW19" s="20">
        <f t="shared" si="23"/>
        <v>0.74160298714831541</v>
      </c>
      <c r="AX19" s="19">
        <f t="shared" si="24"/>
        <v>154990.5</v>
      </c>
      <c r="AY19" s="19">
        <f t="shared" si="25"/>
        <v>113789.5</v>
      </c>
      <c r="AZ19" s="21">
        <f t="shared" si="26"/>
        <v>0.7341708040170204</v>
      </c>
    </row>
    <row r="20" spans="1:52">
      <c r="A20" s="23">
        <v>508</v>
      </c>
      <c r="B20" s="34">
        <v>7</v>
      </c>
      <c r="C20" s="10" t="s">
        <v>76</v>
      </c>
      <c r="D20" s="24"/>
      <c r="E20" s="10" t="s">
        <v>77</v>
      </c>
      <c r="F20" s="19">
        <v>24888</v>
      </c>
      <c r="G20" s="19">
        <v>17596</v>
      </c>
      <c r="H20" s="20">
        <f t="shared" si="0"/>
        <v>0.70700739312118288</v>
      </c>
      <c r="I20" s="19">
        <v>38895.5</v>
      </c>
      <c r="J20" s="19">
        <v>27160</v>
      </c>
      <c r="K20" s="20">
        <f t="shared" si="1"/>
        <v>0.6982812921803293</v>
      </c>
      <c r="L20" s="19">
        <v>0</v>
      </c>
      <c r="M20" s="19">
        <v>0</v>
      </c>
      <c r="N20" s="20" t="str">
        <f t="shared" si="27"/>
        <v>--</v>
      </c>
      <c r="O20" s="19">
        <v>39893</v>
      </c>
      <c r="P20" s="19">
        <v>28866</v>
      </c>
      <c r="Q20" s="20">
        <f t="shared" si="2"/>
        <v>0.72358559145714785</v>
      </c>
      <c r="R20" s="19">
        <f t="shared" si="3"/>
        <v>103676.5</v>
      </c>
      <c r="S20" s="19">
        <f t="shared" si="4"/>
        <v>73622</v>
      </c>
      <c r="T20" s="21">
        <f t="shared" si="5"/>
        <v>0.71011270635100532</v>
      </c>
      <c r="U20" s="22"/>
      <c r="V20" s="19">
        <v>5336</v>
      </c>
      <c r="W20" s="19">
        <v>3640</v>
      </c>
      <c r="X20" s="20">
        <f t="shared" si="6"/>
        <v>0.68215892053973015</v>
      </c>
      <c r="Y20" s="19">
        <v>50797</v>
      </c>
      <c r="Z20" s="19">
        <v>37985.5</v>
      </c>
      <c r="AA20" s="20">
        <f t="shared" si="7"/>
        <v>0.74779022383211602</v>
      </c>
      <c r="AB20" s="19">
        <v>0</v>
      </c>
      <c r="AC20" s="19">
        <v>0</v>
      </c>
      <c r="AD20" s="20" t="str">
        <f t="shared" si="28"/>
        <v>--</v>
      </c>
      <c r="AE20" s="19">
        <v>47901</v>
      </c>
      <c r="AF20" s="19">
        <v>36322</v>
      </c>
      <c r="AG20" s="20">
        <f t="shared" si="8"/>
        <v>0.75827226988998142</v>
      </c>
      <c r="AH20" s="19">
        <f t="shared" si="9"/>
        <v>104034</v>
      </c>
      <c r="AI20" s="19">
        <f t="shared" si="10"/>
        <v>77947.5</v>
      </c>
      <c r="AJ20" s="21">
        <f t="shared" si="11"/>
        <v>0.74925024511217486</v>
      </c>
      <c r="AK20" s="22"/>
      <c r="AL20" s="19">
        <f t="shared" si="12"/>
        <v>30224</v>
      </c>
      <c r="AM20" s="19">
        <f t="shared" si="13"/>
        <v>21236</v>
      </c>
      <c r="AN20" s="20">
        <f t="shared" si="14"/>
        <v>0.70262043409211228</v>
      </c>
      <c r="AO20" s="19">
        <f t="shared" si="15"/>
        <v>89692.5</v>
      </c>
      <c r="AP20" s="19">
        <f t="shared" si="16"/>
        <v>65145.5</v>
      </c>
      <c r="AQ20" s="20">
        <f t="shared" si="17"/>
        <v>0.72632048387546344</v>
      </c>
      <c r="AR20" s="19">
        <f t="shared" si="18"/>
        <v>0</v>
      </c>
      <c r="AS20" s="19">
        <f t="shared" si="19"/>
        <v>0</v>
      </c>
      <c r="AT20" s="20" t="str">
        <f t="shared" si="20"/>
        <v>--</v>
      </c>
      <c r="AU20" s="19">
        <f t="shared" si="21"/>
        <v>87794</v>
      </c>
      <c r="AV20" s="19">
        <f t="shared" si="22"/>
        <v>65188</v>
      </c>
      <c r="AW20" s="20">
        <f t="shared" si="23"/>
        <v>0.74251087773651958</v>
      </c>
      <c r="AX20" s="19">
        <f t="shared" si="24"/>
        <v>207710.5</v>
      </c>
      <c r="AY20" s="19">
        <f t="shared" si="25"/>
        <v>151569.5</v>
      </c>
      <c r="AZ20" s="21">
        <f t="shared" si="26"/>
        <v>0.72971515643166807</v>
      </c>
    </row>
    <row r="21" spans="1:52">
      <c r="A21" s="23">
        <v>502</v>
      </c>
      <c r="B21" s="34">
        <v>1</v>
      </c>
      <c r="C21" s="10" t="s">
        <v>18</v>
      </c>
      <c r="D21" s="18">
        <v>502</v>
      </c>
      <c r="E21" s="10" t="s">
        <v>60</v>
      </c>
      <c r="F21" s="19">
        <v>54020</v>
      </c>
      <c r="G21" s="19">
        <v>46044</v>
      </c>
      <c r="H21" s="20">
        <f t="shared" si="0"/>
        <v>0.85235098111810437</v>
      </c>
      <c r="I21" s="19">
        <v>100772.5</v>
      </c>
      <c r="J21" s="19">
        <v>78988.5</v>
      </c>
      <c r="K21" s="20">
        <f t="shared" si="1"/>
        <v>0.78382991391500656</v>
      </c>
      <c r="L21" s="19">
        <v>0</v>
      </c>
      <c r="M21" s="19">
        <v>0</v>
      </c>
      <c r="N21" s="20" t="str">
        <f t="shared" si="27"/>
        <v>--</v>
      </c>
      <c r="O21" s="19">
        <v>107204</v>
      </c>
      <c r="P21" s="19">
        <v>86829.5</v>
      </c>
      <c r="Q21" s="20">
        <f t="shared" si="2"/>
        <v>0.80994645722174541</v>
      </c>
      <c r="R21" s="19">
        <f t="shared" si="3"/>
        <v>261996.5</v>
      </c>
      <c r="S21" s="19">
        <f t="shared" si="4"/>
        <v>211862</v>
      </c>
      <c r="T21" s="21">
        <f t="shared" si="5"/>
        <v>0.80864439028765656</v>
      </c>
      <c r="U21" s="22"/>
      <c r="V21" s="19">
        <v>12243</v>
      </c>
      <c r="W21" s="19">
        <v>9984</v>
      </c>
      <c r="X21" s="20">
        <f t="shared" si="6"/>
        <v>0.81548640039206077</v>
      </c>
      <c r="Y21" s="19">
        <v>108516</v>
      </c>
      <c r="Z21" s="19">
        <v>87452</v>
      </c>
      <c r="AA21" s="20">
        <f t="shared" si="7"/>
        <v>0.80589037561281285</v>
      </c>
      <c r="AB21" s="19">
        <v>0</v>
      </c>
      <c r="AC21" s="19">
        <v>0</v>
      </c>
      <c r="AD21" s="20" t="str">
        <f t="shared" si="28"/>
        <v>--</v>
      </c>
      <c r="AE21" s="19">
        <v>97800</v>
      </c>
      <c r="AF21" s="19">
        <v>79696</v>
      </c>
      <c r="AG21" s="20">
        <f t="shared" si="8"/>
        <v>0.81488752556237221</v>
      </c>
      <c r="AH21" s="19">
        <f t="shared" si="9"/>
        <v>218559</v>
      </c>
      <c r="AI21" s="19">
        <f t="shared" si="10"/>
        <v>177132</v>
      </c>
      <c r="AJ21" s="21">
        <f t="shared" si="11"/>
        <v>0.81045392777236358</v>
      </c>
      <c r="AK21" s="22"/>
      <c r="AL21" s="19">
        <f t="shared" si="12"/>
        <v>66263</v>
      </c>
      <c r="AM21" s="19">
        <f t="shared" si="13"/>
        <v>56028</v>
      </c>
      <c r="AN21" s="20">
        <f t="shared" si="14"/>
        <v>0.84553974314474145</v>
      </c>
      <c r="AO21" s="19">
        <f t="shared" si="15"/>
        <v>209288.5</v>
      </c>
      <c r="AP21" s="19">
        <f t="shared" si="16"/>
        <v>166440.5</v>
      </c>
      <c r="AQ21" s="20">
        <f t="shared" si="17"/>
        <v>0.79526825410856306</v>
      </c>
      <c r="AR21" s="19">
        <f t="shared" si="18"/>
        <v>0</v>
      </c>
      <c r="AS21" s="19">
        <f t="shared" si="19"/>
        <v>0</v>
      </c>
      <c r="AT21" s="20" t="str">
        <f t="shared" si="20"/>
        <v>--</v>
      </c>
      <c r="AU21" s="19">
        <f t="shared" si="21"/>
        <v>205004</v>
      </c>
      <c r="AV21" s="19">
        <f t="shared" si="22"/>
        <v>166525.5</v>
      </c>
      <c r="AW21" s="20">
        <f t="shared" si="23"/>
        <v>0.81230366236756357</v>
      </c>
      <c r="AX21" s="19">
        <f t="shared" si="24"/>
        <v>480555.5</v>
      </c>
      <c r="AY21" s="19">
        <f t="shared" si="25"/>
        <v>388994</v>
      </c>
      <c r="AZ21" s="21">
        <f t="shared" si="26"/>
        <v>0.80946737681703773</v>
      </c>
    </row>
    <row r="22" spans="1:52">
      <c r="A22" s="23">
        <v>532</v>
      </c>
      <c r="B22" s="34">
        <v>1</v>
      </c>
      <c r="C22" s="10" t="s">
        <v>30</v>
      </c>
      <c r="D22" s="18">
        <v>532</v>
      </c>
      <c r="E22" s="10" t="s">
        <v>92</v>
      </c>
      <c r="F22" s="19">
        <v>30941.5</v>
      </c>
      <c r="G22" s="19">
        <v>25933.5</v>
      </c>
      <c r="H22" s="20">
        <f t="shared" si="0"/>
        <v>0.83814617907987654</v>
      </c>
      <c r="I22" s="19">
        <v>63542</v>
      </c>
      <c r="J22" s="19">
        <v>46710.5</v>
      </c>
      <c r="K22" s="20">
        <f t="shared" si="1"/>
        <v>0.73511220924742693</v>
      </c>
      <c r="L22" s="19">
        <v>0</v>
      </c>
      <c r="M22" s="19">
        <v>0</v>
      </c>
      <c r="N22" s="20" t="str">
        <f t="shared" si="27"/>
        <v>--</v>
      </c>
      <c r="O22" s="19">
        <v>64325.19</v>
      </c>
      <c r="P22" s="19">
        <v>49641.46</v>
      </c>
      <c r="Q22" s="20">
        <f t="shared" si="2"/>
        <v>0.77172659730970083</v>
      </c>
      <c r="R22" s="19">
        <f t="shared" si="3"/>
        <v>158808.69</v>
      </c>
      <c r="S22" s="19">
        <f t="shared" si="4"/>
        <v>122285.45999999999</v>
      </c>
      <c r="T22" s="21">
        <f t="shared" si="5"/>
        <v>0.77001743418448942</v>
      </c>
      <c r="U22" s="22"/>
      <c r="V22" s="19">
        <v>4142</v>
      </c>
      <c r="W22" s="19">
        <v>3429</v>
      </c>
      <c r="X22" s="20">
        <f t="shared" si="6"/>
        <v>0.82786093674553352</v>
      </c>
      <c r="Y22" s="19">
        <v>53348</v>
      </c>
      <c r="Z22" s="19">
        <v>40972.5</v>
      </c>
      <c r="AA22" s="20">
        <f t="shared" si="7"/>
        <v>0.76802316862862707</v>
      </c>
      <c r="AB22" s="19">
        <v>0</v>
      </c>
      <c r="AC22" s="19">
        <v>0</v>
      </c>
      <c r="AD22" s="20" t="str">
        <f t="shared" si="28"/>
        <v>--</v>
      </c>
      <c r="AE22" s="19">
        <v>47212.73</v>
      </c>
      <c r="AF22" s="19">
        <v>38066.230000000003</v>
      </c>
      <c r="AG22" s="20">
        <f t="shared" si="8"/>
        <v>0.80627046984997475</v>
      </c>
      <c r="AH22" s="19">
        <f t="shared" si="9"/>
        <v>104702.73000000001</v>
      </c>
      <c r="AI22" s="19">
        <f t="shared" si="10"/>
        <v>82467.73000000001</v>
      </c>
      <c r="AJ22" s="21">
        <f t="shared" si="11"/>
        <v>0.78763686486493711</v>
      </c>
      <c r="AK22" s="22"/>
      <c r="AL22" s="19">
        <f t="shared" si="12"/>
        <v>35083.5</v>
      </c>
      <c r="AM22" s="19">
        <f t="shared" si="13"/>
        <v>29362.5</v>
      </c>
      <c r="AN22" s="20">
        <f t="shared" si="14"/>
        <v>0.83693189105989996</v>
      </c>
      <c r="AO22" s="19">
        <f t="shared" si="15"/>
        <v>116890</v>
      </c>
      <c r="AP22" s="19">
        <f t="shared" si="16"/>
        <v>87683</v>
      </c>
      <c r="AQ22" s="20">
        <f t="shared" si="17"/>
        <v>0.75013260330224996</v>
      </c>
      <c r="AR22" s="19">
        <f t="shared" si="18"/>
        <v>0</v>
      </c>
      <c r="AS22" s="19">
        <f t="shared" si="19"/>
        <v>0</v>
      </c>
      <c r="AT22" s="20" t="str">
        <f t="shared" si="20"/>
        <v>--</v>
      </c>
      <c r="AU22" s="19">
        <f t="shared" si="21"/>
        <v>111537.92000000001</v>
      </c>
      <c r="AV22" s="19">
        <f t="shared" si="22"/>
        <v>87707.69</v>
      </c>
      <c r="AW22" s="20">
        <f t="shared" si="23"/>
        <v>0.78634862475470224</v>
      </c>
      <c r="AX22" s="19">
        <f t="shared" si="24"/>
        <v>263511.42000000004</v>
      </c>
      <c r="AY22" s="19">
        <f t="shared" si="25"/>
        <v>204753.19</v>
      </c>
      <c r="AZ22" s="21">
        <f t="shared" si="26"/>
        <v>0.77701827875239704</v>
      </c>
    </row>
    <row r="23" spans="1:52">
      <c r="A23" s="23">
        <v>507</v>
      </c>
      <c r="B23" s="34">
        <v>1</v>
      </c>
      <c r="C23" s="10" t="s">
        <v>17</v>
      </c>
      <c r="D23" s="18">
        <v>507</v>
      </c>
      <c r="E23" s="10" t="s">
        <v>62</v>
      </c>
      <c r="F23" s="19">
        <v>3833</v>
      </c>
      <c r="G23" s="19">
        <v>3411</v>
      </c>
      <c r="H23" s="20">
        <f t="shared" si="0"/>
        <v>0.88990346986694491</v>
      </c>
      <c r="I23" s="19">
        <v>9878</v>
      </c>
      <c r="J23" s="19">
        <v>8515.5</v>
      </c>
      <c r="K23" s="20">
        <f t="shared" si="1"/>
        <v>0.86206722008503744</v>
      </c>
      <c r="L23" s="19">
        <v>0</v>
      </c>
      <c r="M23" s="19">
        <v>0</v>
      </c>
      <c r="N23" s="20" t="str">
        <f t="shared" si="27"/>
        <v>--</v>
      </c>
      <c r="O23" s="19">
        <v>10425.5</v>
      </c>
      <c r="P23" s="19">
        <v>9122</v>
      </c>
      <c r="Q23" s="20">
        <f t="shared" si="2"/>
        <v>0.87497002541844515</v>
      </c>
      <c r="R23" s="19">
        <f t="shared" si="3"/>
        <v>24136.5</v>
      </c>
      <c r="S23" s="19">
        <f t="shared" si="4"/>
        <v>21048.5</v>
      </c>
      <c r="T23" s="21">
        <f t="shared" si="5"/>
        <v>0.87206098647276942</v>
      </c>
      <c r="U23" s="22"/>
      <c r="V23" s="19">
        <v>793</v>
      </c>
      <c r="W23" s="19">
        <v>730</v>
      </c>
      <c r="X23" s="20">
        <f t="shared" si="6"/>
        <v>0.92055485498108447</v>
      </c>
      <c r="Y23" s="19">
        <v>13795.5</v>
      </c>
      <c r="Z23" s="19">
        <v>12221.5</v>
      </c>
      <c r="AA23" s="20">
        <f t="shared" si="7"/>
        <v>0.88590482403682358</v>
      </c>
      <c r="AB23" s="19">
        <v>0</v>
      </c>
      <c r="AC23" s="19">
        <v>0</v>
      </c>
      <c r="AD23" s="20" t="str">
        <f t="shared" si="28"/>
        <v>--</v>
      </c>
      <c r="AE23" s="19">
        <v>12132.5</v>
      </c>
      <c r="AF23" s="19">
        <v>11147.5</v>
      </c>
      <c r="AG23" s="20">
        <f t="shared" si="8"/>
        <v>0.91881310529569338</v>
      </c>
      <c r="AH23" s="19">
        <f t="shared" si="9"/>
        <v>26721</v>
      </c>
      <c r="AI23" s="19">
        <f t="shared" si="10"/>
        <v>24099</v>
      </c>
      <c r="AJ23" s="21">
        <f t="shared" si="11"/>
        <v>0.90187492983047046</v>
      </c>
      <c r="AK23" s="22"/>
      <c r="AL23" s="19">
        <f t="shared" si="12"/>
        <v>4626</v>
      </c>
      <c r="AM23" s="19">
        <f t="shared" si="13"/>
        <v>4141</v>
      </c>
      <c r="AN23" s="20">
        <f t="shared" si="14"/>
        <v>0.89515780371811504</v>
      </c>
      <c r="AO23" s="19">
        <f t="shared" si="15"/>
        <v>23673.5</v>
      </c>
      <c r="AP23" s="19">
        <f t="shared" si="16"/>
        <v>20737</v>
      </c>
      <c r="AQ23" s="20">
        <f t="shared" si="17"/>
        <v>0.87595835005385769</v>
      </c>
      <c r="AR23" s="19">
        <f t="shared" si="18"/>
        <v>0</v>
      </c>
      <c r="AS23" s="19">
        <f t="shared" si="19"/>
        <v>0</v>
      </c>
      <c r="AT23" s="20" t="str">
        <f t="shared" si="20"/>
        <v>--</v>
      </c>
      <c r="AU23" s="19">
        <f t="shared" si="21"/>
        <v>22558</v>
      </c>
      <c r="AV23" s="19">
        <f t="shared" si="22"/>
        <v>20269.5</v>
      </c>
      <c r="AW23" s="20">
        <f t="shared" si="23"/>
        <v>0.89855040340455716</v>
      </c>
      <c r="AX23" s="19">
        <f t="shared" si="24"/>
        <v>50857.5</v>
      </c>
      <c r="AY23" s="19">
        <f t="shared" si="25"/>
        <v>45147.5</v>
      </c>
      <c r="AZ23" s="21">
        <f t="shared" si="26"/>
        <v>0.8877255075455931</v>
      </c>
    </row>
    <row r="24" spans="1:52">
      <c r="A24" s="23">
        <v>509</v>
      </c>
      <c r="B24" s="34">
        <v>1</v>
      </c>
      <c r="C24" s="10" t="s">
        <v>19</v>
      </c>
      <c r="D24" s="18">
        <v>509</v>
      </c>
      <c r="E24" s="10" t="s">
        <v>19</v>
      </c>
      <c r="F24" s="19">
        <v>20809.5</v>
      </c>
      <c r="G24" s="19">
        <v>15531.5</v>
      </c>
      <c r="H24" s="20">
        <f t="shared" si="0"/>
        <v>0.7463658425238473</v>
      </c>
      <c r="I24" s="19">
        <v>44687.5</v>
      </c>
      <c r="J24" s="19">
        <v>31123</v>
      </c>
      <c r="K24" s="20">
        <f t="shared" si="1"/>
        <v>0.6964587412587413</v>
      </c>
      <c r="L24" s="19">
        <v>0</v>
      </c>
      <c r="M24" s="19">
        <v>0</v>
      </c>
      <c r="N24" s="20" t="str">
        <f t="shared" si="27"/>
        <v>--</v>
      </c>
      <c r="O24" s="19">
        <v>41735.5</v>
      </c>
      <c r="P24" s="19">
        <v>29765</v>
      </c>
      <c r="Q24" s="20">
        <f t="shared" si="2"/>
        <v>0.71318182362736759</v>
      </c>
      <c r="R24" s="19">
        <f t="shared" si="3"/>
        <v>107232.5</v>
      </c>
      <c r="S24" s="19">
        <f t="shared" si="4"/>
        <v>76419.5</v>
      </c>
      <c r="T24" s="21">
        <f t="shared" si="5"/>
        <v>0.71265241414683045</v>
      </c>
      <c r="U24" s="22"/>
      <c r="V24" s="19">
        <v>4967.5</v>
      </c>
      <c r="W24" s="19">
        <v>3117</v>
      </c>
      <c r="X24" s="20">
        <f t="shared" si="6"/>
        <v>0.62747861097131352</v>
      </c>
      <c r="Y24" s="19">
        <v>43132.5</v>
      </c>
      <c r="Z24" s="19">
        <v>34745</v>
      </c>
      <c r="AA24" s="20">
        <f t="shared" si="7"/>
        <v>0.805541065321973</v>
      </c>
      <c r="AB24" s="19">
        <v>0</v>
      </c>
      <c r="AC24" s="19">
        <v>0</v>
      </c>
      <c r="AD24" s="20" t="str">
        <f t="shared" si="28"/>
        <v>--</v>
      </c>
      <c r="AE24" s="19">
        <v>38770.5</v>
      </c>
      <c r="AF24" s="19">
        <v>31397.5</v>
      </c>
      <c r="AG24" s="20">
        <f t="shared" si="8"/>
        <v>0.80982963851381851</v>
      </c>
      <c r="AH24" s="19">
        <f t="shared" si="9"/>
        <v>86870.5</v>
      </c>
      <c r="AI24" s="19">
        <f t="shared" si="10"/>
        <v>69259.5</v>
      </c>
      <c r="AJ24" s="21">
        <f t="shared" si="11"/>
        <v>0.79727295226803119</v>
      </c>
      <c r="AK24" s="22"/>
      <c r="AL24" s="19">
        <f t="shared" si="12"/>
        <v>25777</v>
      </c>
      <c r="AM24" s="19">
        <f t="shared" si="13"/>
        <v>18648.5</v>
      </c>
      <c r="AN24" s="20">
        <f t="shared" si="14"/>
        <v>0.72345501803933743</v>
      </c>
      <c r="AO24" s="19">
        <f t="shared" si="15"/>
        <v>87820</v>
      </c>
      <c r="AP24" s="19">
        <f t="shared" si="16"/>
        <v>65868</v>
      </c>
      <c r="AQ24" s="20">
        <f t="shared" si="17"/>
        <v>0.75003416078342067</v>
      </c>
      <c r="AR24" s="19">
        <f t="shared" si="18"/>
        <v>0</v>
      </c>
      <c r="AS24" s="19">
        <f t="shared" si="19"/>
        <v>0</v>
      </c>
      <c r="AT24" s="20" t="str">
        <f t="shared" si="20"/>
        <v>--</v>
      </c>
      <c r="AU24" s="19">
        <f t="shared" si="21"/>
        <v>80506</v>
      </c>
      <c r="AV24" s="19">
        <f t="shared" si="22"/>
        <v>61162.5</v>
      </c>
      <c r="AW24" s="20">
        <f t="shared" si="23"/>
        <v>0.75972598315653495</v>
      </c>
      <c r="AX24" s="19">
        <f t="shared" si="24"/>
        <v>194103</v>
      </c>
      <c r="AY24" s="19">
        <f t="shared" si="25"/>
        <v>145679</v>
      </c>
      <c r="AZ24" s="21">
        <f t="shared" si="26"/>
        <v>0.75052420622040872</v>
      </c>
    </row>
    <row r="25" spans="1:52">
      <c r="A25" s="23">
        <v>512</v>
      </c>
      <c r="B25" s="34">
        <v>1</v>
      </c>
      <c r="C25" s="10" t="s">
        <v>20</v>
      </c>
      <c r="D25" s="18">
        <v>512</v>
      </c>
      <c r="E25" s="10" t="s">
        <v>20</v>
      </c>
      <c r="F25" s="19">
        <v>29206.5</v>
      </c>
      <c r="G25" s="19">
        <v>24340</v>
      </c>
      <c r="H25" s="20">
        <f t="shared" si="0"/>
        <v>0.83337613202540528</v>
      </c>
      <c r="I25" s="19">
        <v>57338.5</v>
      </c>
      <c r="J25" s="19">
        <v>43480</v>
      </c>
      <c r="K25" s="20">
        <f t="shared" si="1"/>
        <v>0.75830375751022439</v>
      </c>
      <c r="L25" s="19">
        <v>0</v>
      </c>
      <c r="M25" s="19">
        <v>0</v>
      </c>
      <c r="N25" s="20" t="str">
        <f t="shared" si="27"/>
        <v>--</v>
      </c>
      <c r="O25" s="19">
        <v>67694.5</v>
      </c>
      <c r="P25" s="19">
        <v>53949.5</v>
      </c>
      <c r="Q25" s="20">
        <f t="shared" si="2"/>
        <v>0.79695543951133396</v>
      </c>
      <c r="R25" s="19">
        <f t="shared" si="3"/>
        <v>154239.5</v>
      </c>
      <c r="S25" s="19">
        <f t="shared" si="4"/>
        <v>121769.5</v>
      </c>
      <c r="T25" s="21">
        <f t="shared" si="5"/>
        <v>0.78948323872937864</v>
      </c>
      <c r="U25" s="22"/>
      <c r="V25" s="19">
        <v>3802</v>
      </c>
      <c r="W25" s="19">
        <v>3041</v>
      </c>
      <c r="X25" s="20">
        <f t="shared" si="6"/>
        <v>0.79984218832193588</v>
      </c>
      <c r="Y25" s="19">
        <v>62888.5</v>
      </c>
      <c r="Z25" s="19">
        <v>48818.5</v>
      </c>
      <c r="AA25" s="20">
        <f t="shared" si="7"/>
        <v>0.77627070132059117</v>
      </c>
      <c r="AB25" s="19">
        <v>0</v>
      </c>
      <c r="AC25" s="19">
        <v>0</v>
      </c>
      <c r="AD25" s="20" t="str">
        <f t="shared" si="28"/>
        <v>--</v>
      </c>
      <c r="AE25" s="19">
        <v>53885</v>
      </c>
      <c r="AF25" s="19">
        <v>42940.5</v>
      </c>
      <c r="AG25" s="20">
        <f t="shared" si="8"/>
        <v>0.79689152825461629</v>
      </c>
      <c r="AH25" s="19">
        <f t="shared" si="9"/>
        <v>120575.5</v>
      </c>
      <c r="AI25" s="19">
        <f t="shared" si="10"/>
        <v>94800</v>
      </c>
      <c r="AJ25" s="21">
        <f t="shared" si="11"/>
        <v>0.78622937495594047</v>
      </c>
      <c r="AK25" s="22"/>
      <c r="AL25" s="19">
        <f t="shared" si="12"/>
        <v>33008.5</v>
      </c>
      <c r="AM25" s="19">
        <f t="shared" si="13"/>
        <v>27381</v>
      </c>
      <c r="AN25" s="20">
        <f t="shared" si="14"/>
        <v>0.82951361013072389</v>
      </c>
      <c r="AO25" s="19">
        <f t="shared" si="15"/>
        <v>120227</v>
      </c>
      <c r="AP25" s="19">
        <f t="shared" si="16"/>
        <v>92298.5</v>
      </c>
      <c r="AQ25" s="20">
        <f t="shared" si="17"/>
        <v>0.7677019305147762</v>
      </c>
      <c r="AR25" s="19">
        <f t="shared" si="18"/>
        <v>0</v>
      </c>
      <c r="AS25" s="19">
        <f t="shared" si="19"/>
        <v>0</v>
      </c>
      <c r="AT25" s="20" t="str">
        <f t="shared" si="20"/>
        <v>--</v>
      </c>
      <c r="AU25" s="19">
        <f t="shared" si="21"/>
        <v>121579.5</v>
      </c>
      <c r="AV25" s="19">
        <f t="shared" si="22"/>
        <v>96890</v>
      </c>
      <c r="AW25" s="20">
        <f t="shared" si="23"/>
        <v>0.79692711353476531</v>
      </c>
      <c r="AX25" s="19">
        <f t="shared" si="24"/>
        <v>274815</v>
      </c>
      <c r="AY25" s="19">
        <f t="shared" si="25"/>
        <v>216569.5</v>
      </c>
      <c r="AZ25" s="21">
        <f t="shared" si="26"/>
        <v>0.78805560104070016</v>
      </c>
    </row>
    <row r="26" spans="1:52">
      <c r="A26" s="23">
        <v>540</v>
      </c>
      <c r="B26" s="34">
        <v>1</v>
      </c>
      <c r="C26" s="10" t="s">
        <v>21</v>
      </c>
      <c r="D26" s="18">
        <v>540</v>
      </c>
      <c r="E26" s="10" t="s">
        <v>21</v>
      </c>
      <c r="F26" s="19">
        <v>9221.5</v>
      </c>
      <c r="G26" s="19">
        <v>7686</v>
      </c>
      <c r="H26" s="20">
        <f t="shared" si="0"/>
        <v>0.8334869598221547</v>
      </c>
      <c r="I26" s="19">
        <v>20827.5</v>
      </c>
      <c r="J26" s="19">
        <v>15140.5</v>
      </c>
      <c r="K26" s="20">
        <f t="shared" si="1"/>
        <v>0.72694754531268757</v>
      </c>
      <c r="L26" s="19">
        <v>0</v>
      </c>
      <c r="M26" s="19">
        <v>0</v>
      </c>
      <c r="N26" s="20" t="str">
        <f t="shared" si="27"/>
        <v>--</v>
      </c>
      <c r="O26" s="19">
        <v>22595.5</v>
      </c>
      <c r="P26" s="19">
        <v>17442.5</v>
      </c>
      <c r="Q26" s="20">
        <f t="shared" si="2"/>
        <v>0.77194574140868755</v>
      </c>
      <c r="R26" s="19">
        <f t="shared" si="3"/>
        <v>52644.5</v>
      </c>
      <c r="S26" s="19">
        <f t="shared" si="4"/>
        <v>40269</v>
      </c>
      <c r="T26" s="21">
        <f t="shared" si="5"/>
        <v>0.76492321135161323</v>
      </c>
      <c r="U26" s="22"/>
      <c r="V26" s="19">
        <v>1025.5</v>
      </c>
      <c r="W26" s="19">
        <v>860</v>
      </c>
      <c r="X26" s="20">
        <f t="shared" si="6"/>
        <v>0.83861530960507069</v>
      </c>
      <c r="Y26" s="19">
        <v>26516</v>
      </c>
      <c r="Z26" s="19">
        <v>20295</v>
      </c>
      <c r="AA26" s="20">
        <f t="shared" si="7"/>
        <v>0.76538693618947051</v>
      </c>
      <c r="AB26" s="19">
        <v>0</v>
      </c>
      <c r="AC26" s="19">
        <v>0</v>
      </c>
      <c r="AD26" s="20" t="str">
        <f t="shared" si="28"/>
        <v>--</v>
      </c>
      <c r="AE26" s="19">
        <v>22663</v>
      </c>
      <c r="AF26" s="19">
        <v>17415</v>
      </c>
      <c r="AG26" s="20">
        <f t="shared" si="8"/>
        <v>0.76843312888849669</v>
      </c>
      <c r="AH26" s="19">
        <f t="shared" si="9"/>
        <v>50204.5</v>
      </c>
      <c r="AI26" s="19">
        <f t="shared" si="10"/>
        <v>38570</v>
      </c>
      <c r="AJ26" s="21">
        <f t="shared" si="11"/>
        <v>0.76825782549373067</v>
      </c>
      <c r="AK26" s="22"/>
      <c r="AL26" s="19">
        <f t="shared" si="12"/>
        <v>10247</v>
      </c>
      <c r="AM26" s="19">
        <f t="shared" si="13"/>
        <v>8546</v>
      </c>
      <c r="AN26" s="20">
        <f t="shared" si="14"/>
        <v>0.83400019517907675</v>
      </c>
      <c r="AO26" s="19">
        <f t="shared" si="15"/>
        <v>47343.5</v>
      </c>
      <c r="AP26" s="19">
        <f t="shared" si="16"/>
        <v>35435.5</v>
      </c>
      <c r="AQ26" s="20">
        <f t="shared" si="17"/>
        <v>0.74847655961219595</v>
      </c>
      <c r="AR26" s="19">
        <f t="shared" si="18"/>
        <v>0</v>
      </c>
      <c r="AS26" s="19">
        <f t="shared" si="19"/>
        <v>0</v>
      </c>
      <c r="AT26" s="20" t="str">
        <f t="shared" si="20"/>
        <v>--</v>
      </c>
      <c r="AU26" s="19">
        <f t="shared" si="21"/>
        <v>45258.5</v>
      </c>
      <c r="AV26" s="19">
        <f t="shared" si="22"/>
        <v>34857.5</v>
      </c>
      <c r="AW26" s="20">
        <f t="shared" si="23"/>
        <v>0.77018681573627057</v>
      </c>
      <c r="AX26" s="19">
        <f t="shared" si="24"/>
        <v>102849</v>
      </c>
      <c r="AY26" s="19">
        <f t="shared" si="25"/>
        <v>78839</v>
      </c>
      <c r="AZ26" s="21">
        <f t="shared" si="26"/>
        <v>0.7665509630623536</v>
      </c>
    </row>
    <row r="27" spans="1:52">
      <c r="A27" s="23">
        <v>519</v>
      </c>
      <c r="B27" s="34">
        <v>1</v>
      </c>
      <c r="C27" s="10" t="s">
        <v>22</v>
      </c>
      <c r="D27" s="18">
        <v>519</v>
      </c>
      <c r="E27" s="10" t="s">
        <v>22</v>
      </c>
      <c r="F27" s="19">
        <v>2536.5</v>
      </c>
      <c r="G27" s="19">
        <v>2305.5</v>
      </c>
      <c r="H27" s="20">
        <f t="shared" si="0"/>
        <v>0.90892962743938499</v>
      </c>
      <c r="I27" s="19">
        <v>5419.5</v>
      </c>
      <c r="J27" s="19">
        <v>4577.5</v>
      </c>
      <c r="K27" s="20">
        <f t="shared" si="1"/>
        <v>0.84463511394040036</v>
      </c>
      <c r="L27" s="19">
        <v>0</v>
      </c>
      <c r="M27" s="19">
        <v>0</v>
      </c>
      <c r="N27" s="20" t="str">
        <f t="shared" si="27"/>
        <v>--</v>
      </c>
      <c r="O27" s="19">
        <v>7107.5</v>
      </c>
      <c r="P27" s="19">
        <v>6371</v>
      </c>
      <c r="Q27" s="20">
        <f t="shared" si="2"/>
        <v>0.89637706647907145</v>
      </c>
      <c r="R27" s="19">
        <f t="shared" si="3"/>
        <v>15063.5</v>
      </c>
      <c r="S27" s="19">
        <f t="shared" si="4"/>
        <v>13254</v>
      </c>
      <c r="T27" s="21">
        <f t="shared" si="5"/>
        <v>0.87987519500780031</v>
      </c>
      <c r="U27" s="22"/>
      <c r="V27" s="19">
        <v>234</v>
      </c>
      <c r="W27" s="19">
        <v>187</v>
      </c>
      <c r="X27" s="20">
        <f t="shared" si="6"/>
        <v>0.79914529914529919</v>
      </c>
      <c r="Y27" s="19">
        <v>11619</v>
      </c>
      <c r="Z27" s="19">
        <v>9636</v>
      </c>
      <c r="AA27" s="20">
        <f t="shared" si="7"/>
        <v>0.82933126775109733</v>
      </c>
      <c r="AB27" s="19">
        <v>0</v>
      </c>
      <c r="AC27" s="19">
        <v>0</v>
      </c>
      <c r="AD27" s="20" t="str">
        <f t="shared" si="28"/>
        <v>--</v>
      </c>
      <c r="AE27" s="19">
        <v>9721</v>
      </c>
      <c r="AF27" s="19">
        <v>8427</v>
      </c>
      <c r="AG27" s="20">
        <f t="shared" si="8"/>
        <v>0.86688612282686961</v>
      </c>
      <c r="AH27" s="19">
        <f t="shared" si="9"/>
        <v>21574</v>
      </c>
      <c r="AI27" s="19">
        <f t="shared" si="10"/>
        <v>18250</v>
      </c>
      <c r="AJ27" s="21">
        <f t="shared" si="11"/>
        <v>0.84592565124687125</v>
      </c>
      <c r="AK27" s="22"/>
      <c r="AL27" s="19">
        <f t="shared" si="12"/>
        <v>2770.5</v>
      </c>
      <c r="AM27" s="19">
        <f t="shared" si="13"/>
        <v>2492.5</v>
      </c>
      <c r="AN27" s="20">
        <f t="shared" si="14"/>
        <v>0.89965710160620826</v>
      </c>
      <c r="AO27" s="19">
        <f t="shared" si="15"/>
        <v>17038.5</v>
      </c>
      <c r="AP27" s="19">
        <f t="shared" si="16"/>
        <v>14213.5</v>
      </c>
      <c r="AQ27" s="20">
        <f t="shared" si="17"/>
        <v>0.83419901986677236</v>
      </c>
      <c r="AR27" s="19">
        <f t="shared" si="18"/>
        <v>0</v>
      </c>
      <c r="AS27" s="19">
        <f t="shared" si="19"/>
        <v>0</v>
      </c>
      <c r="AT27" s="20" t="str">
        <f t="shared" si="20"/>
        <v>--</v>
      </c>
      <c r="AU27" s="19">
        <f t="shared" si="21"/>
        <v>16828.5</v>
      </c>
      <c r="AV27" s="19">
        <f t="shared" si="22"/>
        <v>14798</v>
      </c>
      <c r="AW27" s="20">
        <f t="shared" si="23"/>
        <v>0.87934159313070093</v>
      </c>
      <c r="AX27" s="19">
        <f t="shared" si="24"/>
        <v>36637.5</v>
      </c>
      <c r="AY27" s="19">
        <f t="shared" si="25"/>
        <v>31504</v>
      </c>
      <c r="AZ27" s="21">
        <f t="shared" si="26"/>
        <v>0.85988399863527809</v>
      </c>
    </row>
    <row r="28" spans="1:52">
      <c r="A28" s="23">
        <v>514</v>
      </c>
      <c r="B28" s="34">
        <v>1</v>
      </c>
      <c r="C28" s="10" t="s">
        <v>23</v>
      </c>
      <c r="D28" s="18">
        <v>514</v>
      </c>
      <c r="E28" s="10" t="s">
        <v>23</v>
      </c>
      <c r="F28" s="19">
        <v>14829.5</v>
      </c>
      <c r="G28" s="19">
        <v>12610.5</v>
      </c>
      <c r="H28" s="20">
        <f t="shared" si="0"/>
        <v>0.85036582487609158</v>
      </c>
      <c r="I28" s="19">
        <v>35097.5</v>
      </c>
      <c r="J28" s="19">
        <v>28547</v>
      </c>
      <c r="K28" s="20">
        <f t="shared" si="1"/>
        <v>0.81336277512643351</v>
      </c>
      <c r="L28" s="19">
        <v>0</v>
      </c>
      <c r="M28" s="19">
        <v>0</v>
      </c>
      <c r="N28" s="20" t="str">
        <f t="shared" si="27"/>
        <v>--</v>
      </c>
      <c r="O28" s="19">
        <v>32876.5</v>
      </c>
      <c r="P28" s="19">
        <v>27149</v>
      </c>
      <c r="Q28" s="20">
        <f t="shared" si="2"/>
        <v>0.82578741654373189</v>
      </c>
      <c r="R28" s="19">
        <f t="shared" si="3"/>
        <v>82803.5</v>
      </c>
      <c r="S28" s="19">
        <f t="shared" si="4"/>
        <v>68306.5</v>
      </c>
      <c r="T28" s="21">
        <f t="shared" si="5"/>
        <v>0.82492285954096145</v>
      </c>
      <c r="U28" s="22"/>
      <c r="V28" s="19">
        <v>2359.5</v>
      </c>
      <c r="W28" s="19">
        <v>2078</v>
      </c>
      <c r="X28" s="20">
        <f t="shared" si="6"/>
        <v>0.88069506251324436</v>
      </c>
      <c r="Y28" s="19">
        <v>40670</v>
      </c>
      <c r="Z28" s="19">
        <v>33502.5</v>
      </c>
      <c r="AA28" s="20">
        <f t="shared" si="7"/>
        <v>0.82376444553725103</v>
      </c>
      <c r="AB28" s="19">
        <v>0</v>
      </c>
      <c r="AC28" s="19">
        <v>0</v>
      </c>
      <c r="AD28" s="20" t="str">
        <f t="shared" si="28"/>
        <v>--</v>
      </c>
      <c r="AE28" s="19">
        <v>34591</v>
      </c>
      <c r="AF28" s="19">
        <v>29935</v>
      </c>
      <c r="AG28" s="20">
        <f t="shared" si="8"/>
        <v>0.86539851406435198</v>
      </c>
      <c r="AH28" s="19">
        <f t="shared" si="9"/>
        <v>77620.5</v>
      </c>
      <c r="AI28" s="19">
        <f t="shared" si="10"/>
        <v>65515.5</v>
      </c>
      <c r="AJ28" s="21">
        <f t="shared" si="11"/>
        <v>0.84404893037277529</v>
      </c>
      <c r="AK28" s="22"/>
      <c r="AL28" s="19">
        <f t="shared" si="12"/>
        <v>17189</v>
      </c>
      <c r="AM28" s="19">
        <f t="shared" si="13"/>
        <v>14688.5</v>
      </c>
      <c r="AN28" s="20">
        <f t="shared" si="14"/>
        <v>0.85452905928209899</v>
      </c>
      <c r="AO28" s="19">
        <f t="shared" si="15"/>
        <v>75767.5</v>
      </c>
      <c r="AP28" s="19">
        <f t="shared" si="16"/>
        <v>62049.5</v>
      </c>
      <c r="AQ28" s="20">
        <f t="shared" si="17"/>
        <v>0.81894611805853434</v>
      </c>
      <c r="AR28" s="19">
        <f t="shared" si="18"/>
        <v>0</v>
      </c>
      <c r="AS28" s="19">
        <f t="shared" si="19"/>
        <v>0</v>
      </c>
      <c r="AT28" s="20" t="str">
        <f t="shared" si="20"/>
        <v>--</v>
      </c>
      <c r="AU28" s="19">
        <f t="shared" si="21"/>
        <v>67467.5</v>
      </c>
      <c r="AV28" s="19">
        <f t="shared" si="22"/>
        <v>57084</v>
      </c>
      <c r="AW28" s="20">
        <f t="shared" si="23"/>
        <v>0.84609626857375775</v>
      </c>
      <c r="AX28" s="19">
        <f t="shared" si="24"/>
        <v>160424</v>
      </c>
      <c r="AY28" s="19">
        <f t="shared" si="25"/>
        <v>133822</v>
      </c>
      <c r="AZ28" s="21">
        <f t="shared" si="26"/>
        <v>0.83417693113249891</v>
      </c>
    </row>
    <row r="29" spans="1:52">
      <c r="A29" s="23">
        <v>529</v>
      </c>
      <c r="B29" s="34">
        <v>0</v>
      </c>
      <c r="C29" s="10" t="s">
        <v>82</v>
      </c>
      <c r="D29" s="18">
        <v>529</v>
      </c>
      <c r="E29" s="10" t="s">
        <v>24</v>
      </c>
      <c r="F29" s="5" t="s">
        <v>109</v>
      </c>
      <c r="G29" s="5" t="s">
        <v>110</v>
      </c>
      <c r="H29" s="6" t="s">
        <v>111</v>
      </c>
      <c r="I29" s="5" t="s">
        <v>112</v>
      </c>
      <c r="J29" s="5" t="s">
        <v>113</v>
      </c>
      <c r="K29" s="6" t="s">
        <v>114</v>
      </c>
      <c r="L29" s="5" t="s">
        <v>15</v>
      </c>
      <c r="M29" s="5" t="s">
        <v>15</v>
      </c>
      <c r="N29" s="6" t="s">
        <v>16</v>
      </c>
      <c r="O29" s="5" t="s">
        <v>115</v>
      </c>
      <c r="P29" s="5" t="s">
        <v>116</v>
      </c>
      <c r="Q29" s="6" t="s">
        <v>117</v>
      </c>
      <c r="R29" s="5" t="s">
        <v>118</v>
      </c>
      <c r="S29" s="5" t="s">
        <v>119</v>
      </c>
      <c r="T29" s="26" t="s">
        <v>120</v>
      </c>
      <c r="U29" s="22"/>
      <c r="V29" s="5" t="s">
        <v>121</v>
      </c>
      <c r="W29" s="5" t="s">
        <v>122</v>
      </c>
      <c r="X29" s="6" t="s">
        <v>123</v>
      </c>
      <c r="Y29" s="5" t="s">
        <v>124</v>
      </c>
      <c r="Z29" s="5" t="s">
        <v>125</v>
      </c>
      <c r="AA29" s="6" t="s">
        <v>126</v>
      </c>
      <c r="AB29" s="5" t="s">
        <v>15</v>
      </c>
      <c r="AC29" s="5" t="s">
        <v>15</v>
      </c>
      <c r="AD29" s="6" t="s">
        <v>16</v>
      </c>
      <c r="AE29" s="5" t="s">
        <v>127</v>
      </c>
      <c r="AF29" s="5" t="s">
        <v>128</v>
      </c>
      <c r="AG29" s="6" t="s">
        <v>129</v>
      </c>
      <c r="AH29" s="5" t="s">
        <v>130</v>
      </c>
      <c r="AI29" s="5" t="s">
        <v>131</v>
      </c>
      <c r="AJ29" s="26" t="s">
        <v>132</v>
      </c>
      <c r="AK29" s="22"/>
      <c r="AL29" s="5" t="s">
        <v>156</v>
      </c>
      <c r="AM29" s="5" t="s">
        <v>157</v>
      </c>
      <c r="AN29" s="6" t="s">
        <v>158</v>
      </c>
      <c r="AO29" s="5" t="s">
        <v>159</v>
      </c>
      <c r="AP29" s="5" t="s">
        <v>160</v>
      </c>
      <c r="AQ29" s="6" t="s">
        <v>161</v>
      </c>
      <c r="AR29" s="5" t="s">
        <v>15</v>
      </c>
      <c r="AS29" s="5" t="s">
        <v>15</v>
      </c>
      <c r="AT29" s="6" t="s">
        <v>16</v>
      </c>
      <c r="AU29" s="5" t="s">
        <v>162</v>
      </c>
      <c r="AV29" s="5" t="s">
        <v>163</v>
      </c>
      <c r="AW29" s="6" t="s">
        <v>164</v>
      </c>
      <c r="AX29" s="5" t="s">
        <v>165</v>
      </c>
      <c r="AY29" s="5" t="s">
        <v>166</v>
      </c>
      <c r="AZ29" s="26" t="s">
        <v>167</v>
      </c>
    </row>
    <row r="30" spans="1:52">
      <c r="A30" s="23">
        <v>529</v>
      </c>
      <c r="B30" s="34">
        <v>4</v>
      </c>
      <c r="C30" s="10" t="s">
        <v>89</v>
      </c>
      <c r="D30" s="24"/>
      <c r="E30" s="10" t="s">
        <v>90</v>
      </c>
      <c r="F30" s="19">
        <v>1769.5</v>
      </c>
      <c r="G30" s="19">
        <v>1627.5</v>
      </c>
      <c r="H30" s="20">
        <f t="shared" si="0"/>
        <v>0.91975134218705845</v>
      </c>
      <c r="I30" s="19">
        <v>5660.5</v>
      </c>
      <c r="J30" s="19">
        <v>5286</v>
      </c>
      <c r="K30" s="20">
        <f t="shared" si="1"/>
        <v>0.93383976680505254</v>
      </c>
      <c r="L30" s="19">
        <v>0</v>
      </c>
      <c r="M30" s="19">
        <v>0</v>
      </c>
      <c r="N30" s="20" t="str">
        <f t="shared" ref="N30:N60" si="29">IF(L30=0,"--",M30/L30)</f>
        <v>--</v>
      </c>
      <c r="O30" s="19">
        <v>5765</v>
      </c>
      <c r="P30" s="19">
        <v>5379.5</v>
      </c>
      <c r="Q30" s="20">
        <f t="shared" si="2"/>
        <v>0.93313096270598439</v>
      </c>
      <c r="R30" s="19">
        <f t="shared" si="3"/>
        <v>13195</v>
      </c>
      <c r="S30" s="19">
        <f t="shared" si="4"/>
        <v>12293</v>
      </c>
      <c r="T30" s="21">
        <f t="shared" si="5"/>
        <v>0.93164077302008341</v>
      </c>
      <c r="U30" s="22"/>
      <c r="V30" s="19">
        <v>358</v>
      </c>
      <c r="W30" s="19">
        <v>304</v>
      </c>
      <c r="X30" s="20">
        <f t="shared" si="6"/>
        <v>0.84916201117318435</v>
      </c>
      <c r="Y30" s="19">
        <v>3985.5</v>
      </c>
      <c r="Z30" s="19">
        <v>3755.5</v>
      </c>
      <c r="AA30" s="20">
        <f t="shared" si="7"/>
        <v>0.94229080416509847</v>
      </c>
      <c r="AB30" s="19">
        <v>0</v>
      </c>
      <c r="AC30" s="19">
        <v>0</v>
      </c>
      <c r="AD30" s="20" t="str">
        <f t="shared" ref="AD30:AD60" si="30">IF(AB30=0,"--",AC30/AB30)</f>
        <v>--</v>
      </c>
      <c r="AE30" s="19">
        <v>5087.5</v>
      </c>
      <c r="AF30" s="19">
        <v>4792.5</v>
      </c>
      <c r="AG30" s="20">
        <f t="shared" si="8"/>
        <v>0.942014742014742</v>
      </c>
      <c r="AH30" s="19">
        <f t="shared" si="9"/>
        <v>9431</v>
      </c>
      <c r="AI30" s="19">
        <f t="shared" si="10"/>
        <v>8852</v>
      </c>
      <c r="AJ30" s="21">
        <f t="shared" si="11"/>
        <v>0.93860672251086841</v>
      </c>
      <c r="AK30" s="22"/>
      <c r="AL30" s="19">
        <f t="shared" si="12"/>
        <v>2127.5</v>
      </c>
      <c r="AM30" s="19">
        <f t="shared" si="13"/>
        <v>1931.5</v>
      </c>
      <c r="AN30" s="20">
        <f t="shared" si="14"/>
        <v>0.9078730904817861</v>
      </c>
      <c r="AO30" s="19">
        <f t="shared" si="15"/>
        <v>9646</v>
      </c>
      <c r="AP30" s="19">
        <f t="shared" si="16"/>
        <v>9041.5</v>
      </c>
      <c r="AQ30" s="20">
        <f t="shared" si="17"/>
        <v>0.93733153638814015</v>
      </c>
      <c r="AR30" s="19">
        <f t="shared" si="18"/>
        <v>0</v>
      </c>
      <c r="AS30" s="19">
        <f t="shared" si="19"/>
        <v>0</v>
      </c>
      <c r="AT30" s="20" t="str">
        <f t="shared" si="20"/>
        <v>--</v>
      </c>
      <c r="AU30" s="19">
        <f t="shared" si="21"/>
        <v>10852.5</v>
      </c>
      <c r="AV30" s="19">
        <f t="shared" si="22"/>
        <v>10172</v>
      </c>
      <c r="AW30" s="20">
        <f t="shared" si="23"/>
        <v>0.93729555401981113</v>
      </c>
      <c r="AX30" s="19">
        <f t="shared" si="24"/>
        <v>22626</v>
      </c>
      <c r="AY30" s="19">
        <f t="shared" si="25"/>
        <v>21145</v>
      </c>
      <c r="AZ30" s="21">
        <f t="shared" si="26"/>
        <v>0.93454432953239641</v>
      </c>
    </row>
    <row r="31" spans="1:52">
      <c r="A31" s="23">
        <v>529</v>
      </c>
      <c r="B31" s="34">
        <v>1</v>
      </c>
      <c r="C31" s="10" t="s">
        <v>83</v>
      </c>
      <c r="D31" s="24"/>
      <c r="E31" s="10" t="s">
        <v>84</v>
      </c>
      <c r="F31" s="19">
        <v>1241.5</v>
      </c>
      <c r="G31" s="19">
        <v>1092.5</v>
      </c>
      <c r="H31" s="20">
        <f t="shared" si="0"/>
        <v>0.87998389045509462</v>
      </c>
      <c r="I31" s="19">
        <v>2201</v>
      </c>
      <c r="J31" s="19">
        <v>1924.5</v>
      </c>
      <c r="K31" s="20">
        <f t="shared" si="1"/>
        <v>0.8743752839618355</v>
      </c>
      <c r="L31" s="19">
        <v>0</v>
      </c>
      <c r="M31" s="19">
        <v>0</v>
      </c>
      <c r="N31" s="20" t="str">
        <f t="shared" si="29"/>
        <v>--</v>
      </c>
      <c r="O31" s="19">
        <v>2151</v>
      </c>
      <c r="P31" s="19">
        <v>1961.5</v>
      </c>
      <c r="Q31" s="20">
        <f t="shared" si="2"/>
        <v>0.91190144119014416</v>
      </c>
      <c r="R31" s="19">
        <f t="shared" si="3"/>
        <v>5593.5</v>
      </c>
      <c r="S31" s="19">
        <f t="shared" si="4"/>
        <v>4978.5</v>
      </c>
      <c r="T31" s="21">
        <f t="shared" si="5"/>
        <v>0.89005095199785467</v>
      </c>
      <c r="U31" s="22"/>
      <c r="V31" s="19">
        <v>317.5</v>
      </c>
      <c r="W31" s="19">
        <v>231.5</v>
      </c>
      <c r="X31" s="20">
        <f t="shared" si="6"/>
        <v>0.72913385826771648</v>
      </c>
      <c r="Y31" s="19">
        <v>6802</v>
      </c>
      <c r="Z31" s="19">
        <v>6142.5</v>
      </c>
      <c r="AA31" s="20">
        <f t="shared" si="7"/>
        <v>0.90304322258159364</v>
      </c>
      <c r="AB31" s="19">
        <v>0</v>
      </c>
      <c r="AC31" s="19">
        <v>0</v>
      </c>
      <c r="AD31" s="20" t="str">
        <f t="shared" si="30"/>
        <v>--</v>
      </c>
      <c r="AE31" s="19">
        <v>6281</v>
      </c>
      <c r="AF31" s="19">
        <v>5654</v>
      </c>
      <c r="AG31" s="20">
        <f t="shared" si="8"/>
        <v>0.90017513134851135</v>
      </c>
      <c r="AH31" s="19">
        <f t="shared" si="9"/>
        <v>13400.5</v>
      </c>
      <c r="AI31" s="19">
        <f t="shared" si="10"/>
        <v>12028</v>
      </c>
      <c r="AJ31" s="21">
        <f t="shared" si="11"/>
        <v>0.89757844856535207</v>
      </c>
      <c r="AK31" s="22"/>
      <c r="AL31" s="19">
        <f t="shared" si="12"/>
        <v>1559</v>
      </c>
      <c r="AM31" s="19">
        <f t="shared" si="13"/>
        <v>1324</v>
      </c>
      <c r="AN31" s="20">
        <f t="shared" si="14"/>
        <v>0.84926234765875563</v>
      </c>
      <c r="AO31" s="19">
        <f t="shared" si="15"/>
        <v>9003</v>
      </c>
      <c r="AP31" s="19">
        <f t="shared" si="16"/>
        <v>8067</v>
      </c>
      <c r="AQ31" s="20">
        <f t="shared" si="17"/>
        <v>0.89603465511496172</v>
      </c>
      <c r="AR31" s="19">
        <f t="shared" si="18"/>
        <v>0</v>
      </c>
      <c r="AS31" s="19">
        <f t="shared" si="19"/>
        <v>0</v>
      </c>
      <c r="AT31" s="20" t="str">
        <f t="shared" si="20"/>
        <v>--</v>
      </c>
      <c r="AU31" s="19">
        <f t="shared" si="21"/>
        <v>8432</v>
      </c>
      <c r="AV31" s="19">
        <f t="shared" si="22"/>
        <v>7615.5</v>
      </c>
      <c r="AW31" s="20">
        <f t="shared" si="23"/>
        <v>0.90316650853889946</v>
      </c>
      <c r="AX31" s="19">
        <f t="shared" si="24"/>
        <v>18994</v>
      </c>
      <c r="AY31" s="19">
        <f t="shared" si="25"/>
        <v>17006.5</v>
      </c>
      <c r="AZ31" s="21">
        <f t="shared" si="26"/>
        <v>0.89536169316626302</v>
      </c>
    </row>
    <row r="32" spans="1:52">
      <c r="A32" s="23">
        <v>529</v>
      </c>
      <c r="B32" s="34">
        <v>2</v>
      </c>
      <c r="C32" s="10" t="s">
        <v>85</v>
      </c>
      <c r="D32" s="24"/>
      <c r="E32" s="10" t="s">
        <v>86</v>
      </c>
      <c r="F32" s="19">
        <v>2359.5</v>
      </c>
      <c r="G32" s="19">
        <v>2140</v>
      </c>
      <c r="H32" s="20">
        <f t="shared" si="0"/>
        <v>0.90697181606272514</v>
      </c>
      <c r="I32" s="19">
        <v>3624</v>
      </c>
      <c r="J32" s="19">
        <v>3057.5</v>
      </c>
      <c r="K32" s="20">
        <f t="shared" si="1"/>
        <v>0.8436810154525386</v>
      </c>
      <c r="L32" s="19">
        <v>0</v>
      </c>
      <c r="M32" s="19">
        <v>0</v>
      </c>
      <c r="N32" s="20" t="str">
        <f t="shared" si="29"/>
        <v>--</v>
      </c>
      <c r="O32" s="19">
        <v>3570</v>
      </c>
      <c r="P32" s="19">
        <v>3245</v>
      </c>
      <c r="Q32" s="20">
        <f t="shared" si="2"/>
        <v>0.90896358543417366</v>
      </c>
      <c r="R32" s="19">
        <f t="shared" si="3"/>
        <v>9553.5</v>
      </c>
      <c r="S32" s="19">
        <f t="shared" si="4"/>
        <v>8442.5</v>
      </c>
      <c r="T32" s="21">
        <f t="shared" si="5"/>
        <v>0.88370754173862986</v>
      </c>
      <c r="U32" s="22"/>
      <c r="V32" s="19">
        <v>1008.5</v>
      </c>
      <c r="W32" s="19">
        <v>890.5</v>
      </c>
      <c r="X32" s="20">
        <f t="shared" si="6"/>
        <v>0.88299454635597419</v>
      </c>
      <c r="Y32" s="19">
        <v>9935.5</v>
      </c>
      <c r="Z32" s="19">
        <v>8487.5</v>
      </c>
      <c r="AA32" s="20">
        <f t="shared" ref="AA32:AA60" si="31">IF(Y32=0,"--",Z32/Y32)</f>
        <v>0.85425997685068689</v>
      </c>
      <c r="AB32" s="19">
        <v>0</v>
      </c>
      <c r="AC32" s="19">
        <v>0</v>
      </c>
      <c r="AD32" s="20" t="str">
        <f t="shared" si="30"/>
        <v>--</v>
      </c>
      <c r="AE32" s="19">
        <v>8593</v>
      </c>
      <c r="AF32" s="19">
        <v>7696</v>
      </c>
      <c r="AG32" s="20">
        <f t="shared" si="8"/>
        <v>0.89561270801815429</v>
      </c>
      <c r="AH32" s="19">
        <f t="shared" si="9"/>
        <v>19537</v>
      </c>
      <c r="AI32" s="19">
        <f t="shared" si="10"/>
        <v>17074</v>
      </c>
      <c r="AJ32" s="21">
        <f t="shared" si="11"/>
        <v>0.87393151456211293</v>
      </c>
      <c r="AK32" s="22"/>
      <c r="AL32" s="19">
        <f t="shared" si="12"/>
        <v>3368</v>
      </c>
      <c r="AM32" s="19">
        <f t="shared" si="13"/>
        <v>3030.5</v>
      </c>
      <c r="AN32" s="20">
        <f t="shared" si="14"/>
        <v>0.89979216152019004</v>
      </c>
      <c r="AO32" s="19">
        <f t="shared" si="15"/>
        <v>13559.5</v>
      </c>
      <c r="AP32" s="19">
        <f t="shared" si="16"/>
        <v>11545</v>
      </c>
      <c r="AQ32" s="20">
        <f t="shared" si="17"/>
        <v>0.85143257494745384</v>
      </c>
      <c r="AR32" s="19">
        <f t="shared" si="18"/>
        <v>0</v>
      </c>
      <c r="AS32" s="19">
        <f t="shared" si="19"/>
        <v>0</v>
      </c>
      <c r="AT32" s="20" t="str">
        <f t="shared" si="20"/>
        <v>--</v>
      </c>
      <c r="AU32" s="19">
        <f t="shared" si="21"/>
        <v>12163</v>
      </c>
      <c r="AV32" s="19">
        <f t="shared" si="22"/>
        <v>10941</v>
      </c>
      <c r="AW32" s="20">
        <f t="shared" si="23"/>
        <v>0.89953136561703528</v>
      </c>
      <c r="AX32" s="19">
        <f t="shared" si="24"/>
        <v>29090.5</v>
      </c>
      <c r="AY32" s="19">
        <f t="shared" si="25"/>
        <v>25516.5</v>
      </c>
      <c r="AZ32" s="21">
        <f t="shared" si="26"/>
        <v>0.87714202230968874</v>
      </c>
    </row>
    <row r="33" spans="1:52">
      <c r="A33" s="23">
        <v>529</v>
      </c>
      <c r="B33" s="34">
        <v>3</v>
      </c>
      <c r="C33" s="10" t="s">
        <v>87</v>
      </c>
      <c r="D33" s="24"/>
      <c r="E33" s="10" t="s">
        <v>88</v>
      </c>
      <c r="F33" s="19">
        <v>4721.5</v>
      </c>
      <c r="G33" s="19">
        <v>4522</v>
      </c>
      <c r="H33" s="20">
        <f t="shared" si="0"/>
        <v>0.95774647887323938</v>
      </c>
      <c r="I33" s="19">
        <v>11226</v>
      </c>
      <c r="J33" s="19">
        <v>10904.5</v>
      </c>
      <c r="K33" s="20">
        <f t="shared" si="1"/>
        <v>0.97136112595759838</v>
      </c>
      <c r="L33" s="19">
        <v>0</v>
      </c>
      <c r="M33" s="19">
        <v>0</v>
      </c>
      <c r="N33" s="20" t="str">
        <f t="shared" si="29"/>
        <v>--</v>
      </c>
      <c r="O33" s="19">
        <v>17610</v>
      </c>
      <c r="P33" s="19">
        <v>17078.5</v>
      </c>
      <c r="Q33" s="20">
        <f t="shared" si="2"/>
        <v>0.96981828506530376</v>
      </c>
      <c r="R33" s="19">
        <f t="shared" si="3"/>
        <v>33557.5</v>
      </c>
      <c r="S33" s="19">
        <f t="shared" si="4"/>
        <v>32505</v>
      </c>
      <c r="T33" s="21">
        <f t="shared" si="5"/>
        <v>0.96863592341503391</v>
      </c>
      <c r="U33" s="22"/>
      <c r="V33" s="19">
        <v>546</v>
      </c>
      <c r="W33" s="19">
        <v>455</v>
      </c>
      <c r="X33" s="20">
        <f t="shared" si="6"/>
        <v>0.83333333333333337</v>
      </c>
      <c r="Y33" s="19">
        <v>7947.5</v>
      </c>
      <c r="Z33" s="19">
        <v>6999</v>
      </c>
      <c r="AA33" s="20">
        <f t="shared" si="31"/>
        <v>0.88065429380308269</v>
      </c>
      <c r="AB33" s="19">
        <v>0</v>
      </c>
      <c r="AC33" s="19">
        <v>0</v>
      </c>
      <c r="AD33" s="20" t="str">
        <f t="shared" si="30"/>
        <v>--</v>
      </c>
      <c r="AE33" s="19">
        <v>6683</v>
      </c>
      <c r="AF33" s="19">
        <v>6234</v>
      </c>
      <c r="AG33" s="20">
        <f t="shared" si="8"/>
        <v>0.93281460421966178</v>
      </c>
      <c r="AH33" s="19">
        <f t="shared" si="9"/>
        <v>15176.5</v>
      </c>
      <c r="AI33" s="19">
        <f t="shared" si="10"/>
        <v>13688</v>
      </c>
      <c r="AJ33" s="21">
        <f t="shared" si="11"/>
        <v>0.90192073271175832</v>
      </c>
      <c r="AK33" s="22"/>
      <c r="AL33" s="19">
        <f t="shared" si="12"/>
        <v>5267.5</v>
      </c>
      <c r="AM33" s="19">
        <f t="shared" si="13"/>
        <v>4977</v>
      </c>
      <c r="AN33" s="20">
        <f t="shared" si="14"/>
        <v>0.94485049833887047</v>
      </c>
      <c r="AO33" s="19">
        <f t="shared" si="15"/>
        <v>19173.5</v>
      </c>
      <c r="AP33" s="19">
        <f t="shared" si="16"/>
        <v>17903.5</v>
      </c>
      <c r="AQ33" s="20">
        <f t="shared" si="17"/>
        <v>0.93376274545596782</v>
      </c>
      <c r="AR33" s="19">
        <f t="shared" si="18"/>
        <v>0</v>
      </c>
      <c r="AS33" s="19">
        <f t="shared" si="19"/>
        <v>0</v>
      </c>
      <c r="AT33" s="20" t="str">
        <f t="shared" si="20"/>
        <v>--</v>
      </c>
      <c r="AU33" s="19">
        <f t="shared" si="21"/>
        <v>24293</v>
      </c>
      <c r="AV33" s="19">
        <f t="shared" si="22"/>
        <v>23312.5</v>
      </c>
      <c r="AW33" s="20">
        <f t="shared" si="23"/>
        <v>0.95963857901453098</v>
      </c>
      <c r="AX33" s="19">
        <f t="shared" si="24"/>
        <v>48734</v>
      </c>
      <c r="AY33" s="19">
        <f t="shared" si="25"/>
        <v>46193</v>
      </c>
      <c r="AZ33" s="21">
        <f t="shared" si="26"/>
        <v>0.94785981039931055</v>
      </c>
    </row>
    <row r="34" spans="1:52">
      <c r="A34" s="23">
        <v>513</v>
      </c>
      <c r="B34" s="34">
        <v>1</v>
      </c>
      <c r="C34" s="10" t="s">
        <v>25</v>
      </c>
      <c r="D34" s="18">
        <v>513</v>
      </c>
      <c r="E34" s="10" t="s">
        <v>25</v>
      </c>
      <c r="F34" s="19">
        <v>4149</v>
      </c>
      <c r="G34" s="19">
        <v>3633</v>
      </c>
      <c r="H34" s="20">
        <f t="shared" ref="H34:H60" si="32">IF(F34=0,"--",G34/F34)</f>
        <v>0.8756326825741142</v>
      </c>
      <c r="I34" s="19">
        <v>11417.5</v>
      </c>
      <c r="J34" s="19">
        <v>9781.5</v>
      </c>
      <c r="K34" s="20">
        <f t="shared" si="1"/>
        <v>0.8567111889643092</v>
      </c>
      <c r="L34" s="19">
        <v>0</v>
      </c>
      <c r="M34" s="19">
        <v>0</v>
      </c>
      <c r="N34" s="20" t="str">
        <f t="shared" si="29"/>
        <v>--</v>
      </c>
      <c r="O34" s="19">
        <v>11818.5</v>
      </c>
      <c r="P34" s="19">
        <v>10441</v>
      </c>
      <c r="Q34" s="20">
        <f t="shared" si="2"/>
        <v>0.88344544569953887</v>
      </c>
      <c r="R34" s="19">
        <f t="shared" si="3"/>
        <v>27385</v>
      </c>
      <c r="S34" s="19">
        <f t="shared" si="4"/>
        <v>23855.5</v>
      </c>
      <c r="T34" s="21">
        <f t="shared" si="5"/>
        <v>0.87111557421946317</v>
      </c>
      <c r="U34" s="22"/>
      <c r="V34" s="19">
        <v>893</v>
      </c>
      <c r="W34" s="19">
        <v>746</v>
      </c>
      <c r="X34" s="20">
        <f t="shared" si="6"/>
        <v>0.83538633818589025</v>
      </c>
      <c r="Y34" s="19">
        <v>15597</v>
      </c>
      <c r="Z34" s="19">
        <v>12592.5</v>
      </c>
      <c r="AA34" s="20">
        <f t="shared" si="31"/>
        <v>0.8073668013079438</v>
      </c>
      <c r="AB34" s="19">
        <v>0</v>
      </c>
      <c r="AC34" s="19">
        <v>0</v>
      </c>
      <c r="AD34" s="20" t="str">
        <f t="shared" si="30"/>
        <v>--</v>
      </c>
      <c r="AE34" s="19">
        <v>13552.5</v>
      </c>
      <c r="AF34" s="19">
        <v>11135.5</v>
      </c>
      <c r="AG34" s="20">
        <f t="shared" si="8"/>
        <v>0.82165652093709651</v>
      </c>
      <c r="AH34" s="19">
        <f t="shared" si="9"/>
        <v>30042.5</v>
      </c>
      <c r="AI34" s="19">
        <f t="shared" si="10"/>
        <v>24474</v>
      </c>
      <c r="AJ34" s="21">
        <f t="shared" si="11"/>
        <v>0.81464591828243327</v>
      </c>
      <c r="AK34" s="22"/>
      <c r="AL34" s="19">
        <f t="shared" si="12"/>
        <v>5042</v>
      </c>
      <c r="AM34" s="19">
        <f t="shared" si="13"/>
        <v>4379</v>
      </c>
      <c r="AN34" s="20">
        <f t="shared" si="14"/>
        <v>0.86850456168187229</v>
      </c>
      <c r="AO34" s="19">
        <f t="shared" si="15"/>
        <v>27014.5</v>
      </c>
      <c r="AP34" s="19">
        <f t="shared" si="16"/>
        <v>22374</v>
      </c>
      <c r="AQ34" s="20">
        <f t="shared" si="17"/>
        <v>0.82822188084177017</v>
      </c>
      <c r="AR34" s="19">
        <f t="shared" si="18"/>
        <v>0</v>
      </c>
      <c r="AS34" s="19">
        <f t="shared" si="19"/>
        <v>0</v>
      </c>
      <c r="AT34" s="20" t="str">
        <f t="shared" si="20"/>
        <v>--</v>
      </c>
      <c r="AU34" s="19">
        <f t="shared" si="21"/>
        <v>25371</v>
      </c>
      <c r="AV34" s="19">
        <f t="shared" si="22"/>
        <v>21576.5</v>
      </c>
      <c r="AW34" s="20">
        <f t="shared" si="23"/>
        <v>0.85043947814433807</v>
      </c>
      <c r="AX34" s="19">
        <f t="shared" si="24"/>
        <v>57427.5</v>
      </c>
      <c r="AY34" s="19">
        <f t="shared" si="25"/>
        <v>48329.5</v>
      </c>
      <c r="AZ34" s="21">
        <f t="shared" si="26"/>
        <v>0.84157415872186669</v>
      </c>
    </row>
    <row r="35" spans="1:52">
      <c r="A35" s="23">
        <v>530</v>
      </c>
      <c r="B35" s="34">
        <v>1</v>
      </c>
      <c r="C35" s="10" t="s">
        <v>34</v>
      </c>
      <c r="D35" s="18">
        <v>530</v>
      </c>
      <c r="E35" s="10" t="s">
        <v>91</v>
      </c>
      <c r="F35" s="19">
        <v>7819.5</v>
      </c>
      <c r="G35" s="19">
        <v>6927</v>
      </c>
      <c r="H35" s="20">
        <f t="shared" si="32"/>
        <v>0.88586226740840213</v>
      </c>
      <c r="I35" s="19">
        <v>13401</v>
      </c>
      <c r="J35" s="19">
        <v>10817.5</v>
      </c>
      <c r="K35" s="20">
        <f t="shared" si="1"/>
        <v>0.80721587941198414</v>
      </c>
      <c r="L35" s="19">
        <v>0</v>
      </c>
      <c r="M35" s="19">
        <v>0</v>
      </c>
      <c r="N35" s="20" t="str">
        <f t="shared" si="29"/>
        <v>--</v>
      </c>
      <c r="O35" s="19">
        <v>14956</v>
      </c>
      <c r="P35" s="19">
        <v>12598.5</v>
      </c>
      <c r="Q35" s="20">
        <f t="shared" si="2"/>
        <v>0.84237095480074886</v>
      </c>
      <c r="R35" s="19">
        <f t="shared" si="3"/>
        <v>36176.5</v>
      </c>
      <c r="S35" s="19">
        <f t="shared" si="4"/>
        <v>30343</v>
      </c>
      <c r="T35" s="21">
        <f t="shared" si="5"/>
        <v>0.83874891158625076</v>
      </c>
      <c r="U35" s="22"/>
      <c r="V35" s="19">
        <v>1126.5</v>
      </c>
      <c r="W35" s="19">
        <v>928.5</v>
      </c>
      <c r="X35" s="20">
        <f t="shared" si="6"/>
        <v>0.82423435419440749</v>
      </c>
      <c r="Y35" s="19">
        <v>25647</v>
      </c>
      <c r="Z35" s="19">
        <v>21089.5</v>
      </c>
      <c r="AA35" s="20">
        <f t="shared" si="31"/>
        <v>0.82229890435528519</v>
      </c>
      <c r="AB35" s="19">
        <v>0</v>
      </c>
      <c r="AC35" s="19">
        <v>0</v>
      </c>
      <c r="AD35" s="20" t="str">
        <f t="shared" si="30"/>
        <v>--</v>
      </c>
      <c r="AE35" s="19">
        <v>23368.5</v>
      </c>
      <c r="AF35" s="19">
        <v>19396</v>
      </c>
      <c r="AG35" s="20">
        <f t="shared" si="8"/>
        <v>0.83000620493399235</v>
      </c>
      <c r="AH35" s="19">
        <f t="shared" si="9"/>
        <v>50142</v>
      </c>
      <c r="AI35" s="19">
        <f t="shared" si="10"/>
        <v>41414</v>
      </c>
      <c r="AJ35" s="21">
        <f t="shared" si="11"/>
        <v>0.82593434645606478</v>
      </c>
      <c r="AK35" s="22"/>
      <c r="AL35" s="19">
        <f t="shared" si="12"/>
        <v>8946</v>
      </c>
      <c r="AM35" s="19">
        <f t="shared" si="13"/>
        <v>7855.5</v>
      </c>
      <c r="AN35" s="20">
        <f t="shared" si="14"/>
        <v>0.87810194500335348</v>
      </c>
      <c r="AO35" s="19">
        <f t="shared" si="15"/>
        <v>39048</v>
      </c>
      <c r="AP35" s="19">
        <f t="shared" si="16"/>
        <v>31907</v>
      </c>
      <c r="AQ35" s="20">
        <f t="shared" si="17"/>
        <v>0.81712251587789386</v>
      </c>
      <c r="AR35" s="19">
        <f t="shared" si="18"/>
        <v>0</v>
      </c>
      <c r="AS35" s="19">
        <f t="shared" si="19"/>
        <v>0</v>
      </c>
      <c r="AT35" s="20" t="str">
        <f t="shared" si="20"/>
        <v>--</v>
      </c>
      <c r="AU35" s="19">
        <f t="shared" si="21"/>
        <v>38324.5</v>
      </c>
      <c r="AV35" s="19">
        <f t="shared" si="22"/>
        <v>31994.5</v>
      </c>
      <c r="AW35" s="20">
        <f t="shared" si="23"/>
        <v>0.83483150465107181</v>
      </c>
      <c r="AX35" s="19">
        <f t="shared" si="24"/>
        <v>86318.5</v>
      </c>
      <c r="AY35" s="19">
        <f t="shared" si="25"/>
        <v>71757</v>
      </c>
      <c r="AZ35" s="21">
        <f t="shared" si="26"/>
        <v>0.83130499255663615</v>
      </c>
    </row>
    <row r="36" spans="1:52">
      <c r="A36" s="23">
        <v>539</v>
      </c>
      <c r="B36" s="34">
        <v>1</v>
      </c>
      <c r="C36" s="10" t="s">
        <v>53</v>
      </c>
      <c r="D36" s="18">
        <v>539</v>
      </c>
      <c r="E36" s="10" t="s">
        <v>95</v>
      </c>
      <c r="F36" s="19">
        <v>3304.5</v>
      </c>
      <c r="G36" s="19">
        <v>2721</v>
      </c>
      <c r="H36" s="20">
        <f t="shared" si="32"/>
        <v>0.82342260553790281</v>
      </c>
      <c r="I36" s="19">
        <v>6911</v>
      </c>
      <c r="J36" s="19">
        <v>5493</v>
      </c>
      <c r="K36" s="20">
        <f t="shared" ref="K36:K60" si="33">IF(I36=0,"--",J36/I36)</f>
        <v>0.79481985240920272</v>
      </c>
      <c r="L36" s="19">
        <v>0</v>
      </c>
      <c r="M36" s="19">
        <v>0</v>
      </c>
      <c r="N36" s="20" t="str">
        <f t="shared" si="29"/>
        <v>--</v>
      </c>
      <c r="O36" s="19">
        <v>6561</v>
      </c>
      <c r="P36" s="19">
        <v>5446</v>
      </c>
      <c r="Q36" s="20">
        <f t="shared" ref="Q36:Q60" si="34">IF(O36=0,"--",P36/O36)</f>
        <v>0.83005639384240204</v>
      </c>
      <c r="R36" s="19">
        <f t="shared" ref="R36:R60" si="35">SUM(O36,L36,I36,F36)</f>
        <v>16776.5</v>
      </c>
      <c r="S36" s="19">
        <f t="shared" ref="S36:S60" si="36">SUM(P36,M36,J36,G36)</f>
        <v>13660</v>
      </c>
      <c r="T36" s="21">
        <f t="shared" ref="T36:T60" si="37">IF(R36=0,"--",S36/R36)</f>
        <v>0.81423419664411523</v>
      </c>
      <c r="U36" s="22"/>
      <c r="V36" s="19">
        <v>588</v>
      </c>
      <c r="W36" s="19">
        <v>524</v>
      </c>
      <c r="X36" s="20">
        <f t="shared" si="6"/>
        <v>0.891156462585034</v>
      </c>
      <c r="Y36" s="19">
        <v>12767</v>
      </c>
      <c r="Z36" s="19">
        <v>10828</v>
      </c>
      <c r="AA36" s="20">
        <f t="shared" si="31"/>
        <v>0.84812406986762745</v>
      </c>
      <c r="AB36" s="19">
        <v>0</v>
      </c>
      <c r="AC36" s="19">
        <v>0</v>
      </c>
      <c r="AD36" s="20" t="str">
        <f t="shared" si="30"/>
        <v>--</v>
      </c>
      <c r="AE36" s="19">
        <v>11549</v>
      </c>
      <c r="AF36" s="19">
        <v>9934</v>
      </c>
      <c r="AG36" s="20">
        <f t="shared" si="8"/>
        <v>0.86016105290501343</v>
      </c>
      <c r="AH36" s="19">
        <f t="shared" si="9"/>
        <v>24904</v>
      </c>
      <c r="AI36" s="19">
        <f t="shared" si="10"/>
        <v>21286</v>
      </c>
      <c r="AJ36" s="21">
        <f t="shared" si="11"/>
        <v>0.85472213299068422</v>
      </c>
      <c r="AK36" s="22"/>
      <c r="AL36" s="19">
        <f t="shared" si="12"/>
        <v>3892.5</v>
      </c>
      <c r="AM36" s="19">
        <f t="shared" si="13"/>
        <v>3245</v>
      </c>
      <c r="AN36" s="20">
        <f t="shared" si="14"/>
        <v>0.83365446371226715</v>
      </c>
      <c r="AO36" s="19">
        <f t="shared" si="15"/>
        <v>19678</v>
      </c>
      <c r="AP36" s="19">
        <f t="shared" si="16"/>
        <v>16321</v>
      </c>
      <c r="AQ36" s="20">
        <f t="shared" si="17"/>
        <v>0.82940339465392821</v>
      </c>
      <c r="AR36" s="19">
        <f t="shared" si="18"/>
        <v>0</v>
      </c>
      <c r="AS36" s="19">
        <f t="shared" si="19"/>
        <v>0</v>
      </c>
      <c r="AT36" s="20" t="str">
        <f t="shared" si="20"/>
        <v>--</v>
      </c>
      <c r="AU36" s="19">
        <f t="shared" si="21"/>
        <v>18110</v>
      </c>
      <c r="AV36" s="19">
        <f t="shared" si="22"/>
        <v>15380</v>
      </c>
      <c r="AW36" s="20">
        <f t="shared" si="23"/>
        <v>0.84925455549420215</v>
      </c>
      <c r="AX36" s="19">
        <f t="shared" si="24"/>
        <v>41680.5</v>
      </c>
      <c r="AY36" s="19">
        <f t="shared" si="25"/>
        <v>34946</v>
      </c>
      <c r="AZ36" s="21">
        <f t="shared" si="26"/>
        <v>0.838425642686628</v>
      </c>
    </row>
    <row r="37" spans="1:52">
      <c r="A37" s="23">
        <v>525</v>
      </c>
      <c r="B37" s="34">
        <v>1</v>
      </c>
      <c r="C37" s="10" t="s">
        <v>26</v>
      </c>
      <c r="D37" s="18">
        <v>525</v>
      </c>
      <c r="E37" s="10" t="s">
        <v>80</v>
      </c>
      <c r="F37" s="19">
        <v>25806</v>
      </c>
      <c r="G37" s="19">
        <v>20599.5</v>
      </c>
      <c r="H37" s="20">
        <f t="shared" si="32"/>
        <v>0.79824459428039996</v>
      </c>
      <c r="I37" s="19">
        <v>60390</v>
      </c>
      <c r="J37" s="19">
        <v>45453.5</v>
      </c>
      <c r="K37" s="20">
        <f t="shared" si="33"/>
        <v>0.75266600430534858</v>
      </c>
      <c r="L37" s="19">
        <v>0</v>
      </c>
      <c r="M37" s="19">
        <v>0</v>
      </c>
      <c r="N37" s="20" t="str">
        <f t="shared" si="29"/>
        <v>--</v>
      </c>
      <c r="O37" s="19">
        <v>60162.3</v>
      </c>
      <c r="P37" s="19">
        <v>45510</v>
      </c>
      <c r="Q37" s="20">
        <f t="shared" si="34"/>
        <v>0.75645379249131095</v>
      </c>
      <c r="R37" s="19">
        <f t="shared" si="35"/>
        <v>146358.29999999999</v>
      </c>
      <c r="S37" s="19">
        <f t="shared" si="36"/>
        <v>111563</v>
      </c>
      <c r="T37" s="21">
        <f t="shared" si="37"/>
        <v>0.76225946871479111</v>
      </c>
      <c r="U37" s="22"/>
      <c r="V37" s="19">
        <v>8868</v>
      </c>
      <c r="W37" s="19">
        <v>7397.5</v>
      </c>
      <c r="X37" s="20">
        <f t="shared" si="6"/>
        <v>0.83417907081641862</v>
      </c>
      <c r="Y37" s="19">
        <v>65056.5</v>
      </c>
      <c r="Z37" s="19">
        <v>53109.5</v>
      </c>
      <c r="AA37" s="20">
        <f t="shared" si="31"/>
        <v>0.81635962586367239</v>
      </c>
      <c r="AB37" s="19">
        <v>0</v>
      </c>
      <c r="AC37" s="19">
        <v>0</v>
      </c>
      <c r="AD37" s="20" t="str">
        <f t="shared" si="30"/>
        <v>--</v>
      </c>
      <c r="AE37" s="19">
        <v>56470.6</v>
      </c>
      <c r="AF37" s="19">
        <v>45856</v>
      </c>
      <c r="AG37" s="20">
        <f t="shared" ref="AG37:AG60" si="38">IF(AE37=0,"--",AF37/AE37)</f>
        <v>0.81203316415975746</v>
      </c>
      <c r="AH37" s="19">
        <f t="shared" ref="AH37:AH60" si="39">SUM(AE37,AB37,Y37,V37)</f>
        <v>130395.1</v>
      </c>
      <c r="AI37" s="19">
        <f t="shared" ref="AI37:AI60" si="40">SUM(AF37,AC37,Z37,W37)</f>
        <v>106363</v>
      </c>
      <c r="AJ37" s="21">
        <f t="shared" ref="AJ37:AJ60" si="41">IF(AH37=0,"--",AI37/AH37)</f>
        <v>0.81569782913621747</v>
      </c>
      <c r="AK37" s="22"/>
      <c r="AL37" s="19">
        <f t="shared" si="12"/>
        <v>34674</v>
      </c>
      <c r="AM37" s="19">
        <f t="shared" si="13"/>
        <v>27997</v>
      </c>
      <c r="AN37" s="20">
        <f t="shared" si="14"/>
        <v>0.8074349656803369</v>
      </c>
      <c r="AO37" s="19">
        <f t="shared" si="15"/>
        <v>125446.5</v>
      </c>
      <c r="AP37" s="19">
        <f t="shared" si="16"/>
        <v>98563</v>
      </c>
      <c r="AQ37" s="20">
        <f t="shared" si="17"/>
        <v>0.785697488570825</v>
      </c>
      <c r="AR37" s="19">
        <f t="shared" si="18"/>
        <v>0</v>
      </c>
      <c r="AS37" s="19">
        <f t="shared" si="19"/>
        <v>0</v>
      </c>
      <c r="AT37" s="20" t="str">
        <f t="shared" si="20"/>
        <v>--</v>
      </c>
      <c r="AU37" s="19">
        <f t="shared" si="21"/>
        <v>116632.9</v>
      </c>
      <c r="AV37" s="19">
        <f t="shared" si="22"/>
        <v>91366</v>
      </c>
      <c r="AW37" s="20">
        <f t="shared" si="23"/>
        <v>0.78336387074316083</v>
      </c>
      <c r="AX37" s="19">
        <f t="shared" si="24"/>
        <v>276753.40000000002</v>
      </c>
      <c r="AY37" s="19">
        <f t="shared" si="25"/>
        <v>217926</v>
      </c>
      <c r="AZ37" s="21">
        <f t="shared" si="26"/>
        <v>0.78743748044287798</v>
      </c>
    </row>
    <row r="38" spans="1:52">
      <c r="A38" s="23">
        <v>520</v>
      </c>
      <c r="B38" s="34">
        <v>1</v>
      </c>
      <c r="C38" s="10" t="s">
        <v>27</v>
      </c>
      <c r="D38" s="18">
        <v>520</v>
      </c>
      <c r="E38" s="10" t="s">
        <v>27</v>
      </c>
      <c r="F38" s="19">
        <v>5177</v>
      </c>
      <c r="G38" s="19">
        <v>4627</v>
      </c>
      <c r="H38" s="20">
        <f t="shared" si="32"/>
        <v>0.89376086536604216</v>
      </c>
      <c r="I38" s="19">
        <v>11320</v>
      </c>
      <c r="J38" s="19">
        <v>9113.5</v>
      </c>
      <c r="K38" s="20">
        <f t="shared" si="33"/>
        <v>0.80507950530035333</v>
      </c>
      <c r="L38" s="19">
        <v>0</v>
      </c>
      <c r="M38" s="19">
        <v>0</v>
      </c>
      <c r="N38" s="20" t="str">
        <f t="shared" si="29"/>
        <v>--</v>
      </c>
      <c r="O38" s="19">
        <v>12144</v>
      </c>
      <c r="P38" s="19">
        <v>10309</v>
      </c>
      <c r="Q38" s="20">
        <f t="shared" si="34"/>
        <v>0.84889657444005273</v>
      </c>
      <c r="R38" s="19">
        <f t="shared" si="35"/>
        <v>28641</v>
      </c>
      <c r="S38" s="19">
        <f t="shared" si="36"/>
        <v>24049.5</v>
      </c>
      <c r="T38" s="21">
        <f t="shared" si="37"/>
        <v>0.83968786006075202</v>
      </c>
      <c r="U38" s="22"/>
      <c r="V38" s="19">
        <v>597.5</v>
      </c>
      <c r="W38" s="19">
        <v>536.5</v>
      </c>
      <c r="X38" s="20">
        <f t="shared" ref="X38:X60" si="42">IF(V38=0,"--",W38/V38)</f>
        <v>0.89790794979079502</v>
      </c>
      <c r="Y38" s="19">
        <v>12080.5</v>
      </c>
      <c r="Z38" s="19">
        <v>10086</v>
      </c>
      <c r="AA38" s="20">
        <f t="shared" si="31"/>
        <v>0.83489921774760978</v>
      </c>
      <c r="AB38" s="19">
        <v>0</v>
      </c>
      <c r="AC38" s="19">
        <v>0</v>
      </c>
      <c r="AD38" s="20" t="str">
        <f t="shared" si="30"/>
        <v>--</v>
      </c>
      <c r="AE38" s="19">
        <v>11256</v>
      </c>
      <c r="AF38" s="19">
        <v>9829.5</v>
      </c>
      <c r="AG38" s="20">
        <f t="shared" si="38"/>
        <v>0.87326759061833692</v>
      </c>
      <c r="AH38" s="19">
        <f t="shared" si="39"/>
        <v>23934</v>
      </c>
      <c r="AI38" s="19">
        <f t="shared" si="40"/>
        <v>20452</v>
      </c>
      <c r="AJ38" s="21">
        <f t="shared" si="41"/>
        <v>0.85451658728169133</v>
      </c>
      <c r="AK38" s="22"/>
      <c r="AL38" s="19">
        <f t="shared" si="12"/>
        <v>5774.5</v>
      </c>
      <c r="AM38" s="19">
        <f t="shared" si="13"/>
        <v>5163.5</v>
      </c>
      <c r="AN38" s="20">
        <f t="shared" si="14"/>
        <v>0.8941899731578492</v>
      </c>
      <c r="AO38" s="19">
        <f t="shared" si="15"/>
        <v>23400.5</v>
      </c>
      <c r="AP38" s="19">
        <f t="shared" si="16"/>
        <v>19199.5</v>
      </c>
      <c r="AQ38" s="20">
        <f t="shared" si="17"/>
        <v>0.82047392149740395</v>
      </c>
      <c r="AR38" s="19">
        <f t="shared" si="18"/>
        <v>0</v>
      </c>
      <c r="AS38" s="19">
        <f t="shared" si="19"/>
        <v>0</v>
      </c>
      <c r="AT38" s="20" t="str">
        <f t="shared" si="20"/>
        <v>--</v>
      </c>
      <c r="AU38" s="19">
        <f t="shared" si="21"/>
        <v>23400</v>
      </c>
      <c r="AV38" s="19">
        <f t="shared" si="22"/>
        <v>20138.5</v>
      </c>
      <c r="AW38" s="20">
        <f t="shared" si="23"/>
        <v>0.86061965811965813</v>
      </c>
      <c r="AX38" s="19">
        <f t="shared" si="24"/>
        <v>52575</v>
      </c>
      <c r="AY38" s="19">
        <f t="shared" si="25"/>
        <v>44501.5</v>
      </c>
      <c r="AZ38" s="21">
        <f t="shared" si="26"/>
        <v>0.84643842130290059</v>
      </c>
    </row>
    <row r="39" spans="1:52">
      <c r="A39" s="23">
        <v>501</v>
      </c>
      <c r="B39" s="34">
        <v>1</v>
      </c>
      <c r="C39" s="10" t="s">
        <v>28</v>
      </c>
      <c r="D39" s="18">
        <v>501</v>
      </c>
      <c r="E39" s="10" t="s">
        <v>28</v>
      </c>
      <c r="F39" s="19">
        <v>5269</v>
      </c>
      <c r="G39" s="19">
        <v>4677.5</v>
      </c>
      <c r="H39" s="20">
        <f t="shared" si="32"/>
        <v>0.88773960903397231</v>
      </c>
      <c r="I39" s="19">
        <v>9847</v>
      </c>
      <c r="J39" s="19">
        <v>8644</v>
      </c>
      <c r="K39" s="20">
        <f t="shared" si="33"/>
        <v>0.87783081141464403</v>
      </c>
      <c r="L39" s="19">
        <v>0</v>
      </c>
      <c r="M39" s="19">
        <v>0</v>
      </c>
      <c r="N39" s="20" t="str">
        <f t="shared" si="29"/>
        <v>--</v>
      </c>
      <c r="O39" s="19">
        <v>14031</v>
      </c>
      <c r="P39" s="19">
        <v>12643</v>
      </c>
      <c r="Q39" s="20">
        <f t="shared" si="34"/>
        <v>0.90107618843988313</v>
      </c>
      <c r="R39" s="19">
        <f t="shared" si="35"/>
        <v>29147</v>
      </c>
      <c r="S39" s="19">
        <f t="shared" si="36"/>
        <v>25964.5</v>
      </c>
      <c r="T39" s="21">
        <f t="shared" si="37"/>
        <v>0.89081209043812404</v>
      </c>
      <c r="U39" s="22"/>
      <c r="V39" s="19">
        <v>1417</v>
      </c>
      <c r="W39" s="19">
        <v>1260</v>
      </c>
      <c r="X39" s="20">
        <f t="shared" si="42"/>
        <v>0.88920254057868742</v>
      </c>
      <c r="Y39" s="19">
        <v>19467.5</v>
      </c>
      <c r="Z39" s="19">
        <v>16921</v>
      </c>
      <c r="AA39" s="20">
        <f t="shared" si="31"/>
        <v>0.86919224348272761</v>
      </c>
      <c r="AB39" s="19">
        <v>0</v>
      </c>
      <c r="AC39" s="19">
        <v>0</v>
      </c>
      <c r="AD39" s="20" t="str">
        <f t="shared" si="30"/>
        <v>--</v>
      </c>
      <c r="AE39" s="19">
        <v>18950.5</v>
      </c>
      <c r="AF39" s="19">
        <v>16470</v>
      </c>
      <c r="AG39" s="20">
        <f t="shared" si="38"/>
        <v>0.86910635603282238</v>
      </c>
      <c r="AH39" s="19">
        <f t="shared" si="39"/>
        <v>39835</v>
      </c>
      <c r="AI39" s="19">
        <f t="shared" si="40"/>
        <v>34651</v>
      </c>
      <c r="AJ39" s="21">
        <f t="shared" si="41"/>
        <v>0.86986318564076814</v>
      </c>
      <c r="AK39" s="22"/>
      <c r="AL39" s="19">
        <f t="shared" ref="AL39:AL60" si="43">SUM(V39,F39)</f>
        <v>6686</v>
      </c>
      <c r="AM39" s="19">
        <f t="shared" ref="AM39:AM60" si="44">SUM(W39,G39)</f>
        <v>5937.5</v>
      </c>
      <c r="AN39" s="20">
        <f t="shared" ref="AN39:AN60" si="45">IF(AL39=0,"--",AM39/AL39)</f>
        <v>0.88804965599760699</v>
      </c>
      <c r="AO39" s="19">
        <f t="shared" ref="AO39:AO60" si="46">SUM(Y39,I39)</f>
        <v>29314.5</v>
      </c>
      <c r="AP39" s="19">
        <f t="shared" ref="AP39:AP60" si="47">SUM(Z39,J39)</f>
        <v>25565</v>
      </c>
      <c r="AQ39" s="20">
        <f t="shared" ref="AQ39:AQ60" si="48">IF(AO39=0,"--",AP39/AO39)</f>
        <v>0.87209401490729843</v>
      </c>
      <c r="AR39" s="19">
        <f t="shared" ref="AR39:AR60" si="49">SUM(AB39,L39)</f>
        <v>0</v>
      </c>
      <c r="AS39" s="19">
        <f t="shared" ref="AS39:AS60" si="50">SUM(AC39,M39)</f>
        <v>0</v>
      </c>
      <c r="AT39" s="20" t="str">
        <f t="shared" ref="AT39:AT60" si="51">IF(AR39=0,"--",AS39/AR39)</f>
        <v>--</v>
      </c>
      <c r="AU39" s="19">
        <f t="shared" ref="AU39:AU60" si="52">SUM(AE39,O39)</f>
        <v>32981.5</v>
      </c>
      <c r="AV39" s="19">
        <f t="shared" ref="AV39:AV60" si="53">SUM(AF39,P39)</f>
        <v>29113</v>
      </c>
      <c r="AW39" s="20">
        <f t="shared" ref="AW39:AW60" si="54">IF(AU39=0,"--",AV39/AU39)</f>
        <v>0.88270697209041438</v>
      </c>
      <c r="AX39" s="19">
        <f t="shared" ref="AX39:AX60" si="55">SUM(AU39,AR39,AO39,AL39)</f>
        <v>68982</v>
      </c>
      <c r="AY39" s="19">
        <f t="shared" ref="AY39:AY60" si="56">SUM(AV39,AS39,AP39,AM39)</f>
        <v>60615.5</v>
      </c>
      <c r="AZ39" s="21">
        <f t="shared" ref="AZ39:AZ60" si="57">IF(AX39=0,"--",AY39/AX39)</f>
        <v>0.87871473717781445</v>
      </c>
    </row>
    <row r="40" spans="1:52">
      <c r="A40" s="23">
        <v>523</v>
      </c>
      <c r="B40" s="34">
        <v>1</v>
      </c>
      <c r="C40" s="10" t="s">
        <v>29</v>
      </c>
      <c r="D40" s="18">
        <v>523</v>
      </c>
      <c r="E40" s="10" t="s">
        <v>29</v>
      </c>
      <c r="F40" s="19">
        <v>5066</v>
      </c>
      <c r="G40" s="19">
        <v>4216.5</v>
      </c>
      <c r="H40" s="20">
        <f t="shared" si="32"/>
        <v>0.83231346229767078</v>
      </c>
      <c r="I40" s="19">
        <v>12604.5</v>
      </c>
      <c r="J40" s="19">
        <v>9303.5</v>
      </c>
      <c r="K40" s="20">
        <f t="shared" si="33"/>
        <v>0.73810940537109759</v>
      </c>
      <c r="L40" s="19">
        <v>0</v>
      </c>
      <c r="M40" s="19">
        <v>0</v>
      </c>
      <c r="N40" s="20" t="str">
        <f t="shared" si="29"/>
        <v>--</v>
      </c>
      <c r="O40" s="19">
        <v>11373.5</v>
      </c>
      <c r="P40" s="19">
        <v>7873.5</v>
      </c>
      <c r="Q40" s="20">
        <f t="shared" si="34"/>
        <v>0.6922671121466567</v>
      </c>
      <c r="R40" s="19">
        <f t="shared" si="35"/>
        <v>29044</v>
      </c>
      <c r="S40" s="19">
        <f t="shared" si="36"/>
        <v>21393.5</v>
      </c>
      <c r="T40" s="21">
        <f t="shared" si="37"/>
        <v>0.73658931276683648</v>
      </c>
      <c r="U40" s="22"/>
      <c r="V40" s="19">
        <v>1289</v>
      </c>
      <c r="W40" s="19">
        <v>983</v>
      </c>
      <c r="X40" s="20">
        <f t="shared" si="42"/>
        <v>0.76260667183863462</v>
      </c>
      <c r="Y40" s="19">
        <v>17744</v>
      </c>
      <c r="Z40" s="19">
        <v>14257</v>
      </c>
      <c r="AA40" s="20">
        <f t="shared" si="31"/>
        <v>0.80348286744815145</v>
      </c>
      <c r="AB40" s="19">
        <v>0</v>
      </c>
      <c r="AC40" s="19">
        <v>0</v>
      </c>
      <c r="AD40" s="20" t="str">
        <f t="shared" si="30"/>
        <v>--</v>
      </c>
      <c r="AE40" s="19">
        <v>14984.5</v>
      </c>
      <c r="AF40" s="19">
        <v>11918</v>
      </c>
      <c r="AG40" s="20">
        <f t="shared" si="38"/>
        <v>0.79535520037371954</v>
      </c>
      <c r="AH40" s="19">
        <f t="shared" si="39"/>
        <v>34017.5</v>
      </c>
      <c r="AI40" s="19">
        <f t="shared" si="40"/>
        <v>27158</v>
      </c>
      <c r="AJ40" s="21">
        <f t="shared" si="41"/>
        <v>0.79835378849121774</v>
      </c>
      <c r="AK40" s="22"/>
      <c r="AL40" s="19">
        <f t="shared" si="43"/>
        <v>6355</v>
      </c>
      <c r="AM40" s="19">
        <f t="shared" si="44"/>
        <v>5199.5</v>
      </c>
      <c r="AN40" s="20">
        <f t="shared" si="45"/>
        <v>0.81817466561762386</v>
      </c>
      <c r="AO40" s="19">
        <f t="shared" si="46"/>
        <v>30348.5</v>
      </c>
      <c r="AP40" s="19">
        <f t="shared" si="47"/>
        <v>23560.5</v>
      </c>
      <c r="AQ40" s="20">
        <f t="shared" si="48"/>
        <v>0.77633161441257392</v>
      </c>
      <c r="AR40" s="19">
        <f t="shared" si="49"/>
        <v>0</v>
      </c>
      <c r="AS40" s="19">
        <f t="shared" si="50"/>
        <v>0</v>
      </c>
      <c r="AT40" s="20" t="str">
        <f t="shared" si="51"/>
        <v>--</v>
      </c>
      <c r="AU40" s="19">
        <f t="shared" si="52"/>
        <v>26358</v>
      </c>
      <c r="AV40" s="19">
        <f t="shared" si="53"/>
        <v>19791.5</v>
      </c>
      <c r="AW40" s="20">
        <f t="shared" si="54"/>
        <v>0.75087260034904013</v>
      </c>
      <c r="AX40" s="19">
        <f t="shared" si="55"/>
        <v>63061.5</v>
      </c>
      <c r="AY40" s="19">
        <f t="shared" si="56"/>
        <v>48551.5</v>
      </c>
      <c r="AZ40" s="21">
        <f t="shared" si="57"/>
        <v>0.76990715412732014</v>
      </c>
    </row>
    <row r="41" spans="1:52">
      <c r="A41" s="23">
        <v>517</v>
      </c>
      <c r="B41" s="34">
        <v>1</v>
      </c>
      <c r="C41" s="10" t="s">
        <v>31</v>
      </c>
      <c r="D41" s="18">
        <v>517</v>
      </c>
      <c r="E41" s="10" t="s">
        <v>31</v>
      </c>
      <c r="F41" s="19">
        <v>15599</v>
      </c>
      <c r="G41" s="19">
        <v>14902.5</v>
      </c>
      <c r="H41" s="20">
        <f t="shared" si="32"/>
        <v>0.95534970190396817</v>
      </c>
      <c r="I41" s="19">
        <v>27117.5</v>
      </c>
      <c r="J41" s="19">
        <v>25128</v>
      </c>
      <c r="K41" s="20">
        <f t="shared" si="33"/>
        <v>0.9266340923757721</v>
      </c>
      <c r="L41" s="19">
        <v>0</v>
      </c>
      <c r="M41" s="19">
        <v>0</v>
      </c>
      <c r="N41" s="20" t="str">
        <f t="shared" si="29"/>
        <v>--</v>
      </c>
      <c r="O41" s="19">
        <v>29399.5</v>
      </c>
      <c r="P41" s="19">
        <v>27585</v>
      </c>
      <c r="Q41" s="20">
        <f t="shared" si="34"/>
        <v>0.93828126328679062</v>
      </c>
      <c r="R41" s="19">
        <f t="shared" si="35"/>
        <v>72116</v>
      </c>
      <c r="S41" s="19">
        <f t="shared" si="36"/>
        <v>67615.5</v>
      </c>
      <c r="T41" s="21">
        <f t="shared" si="37"/>
        <v>0.93759359920128682</v>
      </c>
      <c r="U41" s="22"/>
      <c r="V41" s="19">
        <v>9087</v>
      </c>
      <c r="W41" s="19">
        <v>8821</v>
      </c>
      <c r="X41" s="20">
        <f t="shared" si="42"/>
        <v>0.97072741278749863</v>
      </c>
      <c r="Y41" s="19">
        <v>44347</v>
      </c>
      <c r="Z41" s="19">
        <v>40724</v>
      </c>
      <c r="AA41" s="20">
        <f t="shared" si="31"/>
        <v>0.91830338016100299</v>
      </c>
      <c r="AB41" s="19">
        <v>0</v>
      </c>
      <c r="AC41" s="19">
        <v>0</v>
      </c>
      <c r="AD41" s="20" t="str">
        <f t="shared" si="30"/>
        <v>--</v>
      </c>
      <c r="AE41" s="19">
        <v>47722.5</v>
      </c>
      <c r="AF41" s="19">
        <v>44276.5</v>
      </c>
      <c r="AG41" s="20">
        <f t="shared" si="38"/>
        <v>0.92779087432552776</v>
      </c>
      <c r="AH41" s="19">
        <f t="shared" si="39"/>
        <v>101156.5</v>
      </c>
      <c r="AI41" s="19">
        <f t="shared" si="40"/>
        <v>93821.5</v>
      </c>
      <c r="AJ41" s="21">
        <f t="shared" si="41"/>
        <v>0.92748859440569809</v>
      </c>
      <c r="AK41" s="22"/>
      <c r="AL41" s="19">
        <f t="shared" si="43"/>
        <v>24686</v>
      </c>
      <c r="AM41" s="19">
        <f t="shared" si="44"/>
        <v>23723.5</v>
      </c>
      <c r="AN41" s="20">
        <f t="shared" si="45"/>
        <v>0.96101028923276355</v>
      </c>
      <c r="AO41" s="19">
        <f t="shared" si="46"/>
        <v>71464.5</v>
      </c>
      <c r="AP41" s="19">
        <f t="shared" si="47"/>
        <v>65852</v>
      </c>
      <c r="AQ41" s="20">
        <f t="shared" si="48"/>
        <v>0.92146450335481256</v>
      </c>
      <c r="AR41" s="19">
        <f t="shared" si="49"/>
        <v>0</v>
      </c>
      <c r="AS41" s="19">
        <f t="shared" si="50"/>
        <v>0</v>
      </c>
      <c r="AT41" s="20" t="str">
        <f t="shared" si="51"/>
        <v>--</v>
      </c>
      <c r="AU41" s="19">
        <f t="shared" si="52"/>
        <v>77122</v>
      </c>
      <c r="AV41" s="19">
        <f t="shared" si="53"/>
        <v>71861.5</v>
      </c>
      <c r="AW41" s="20">
        <f t="shared" si="54"/>
        <v>0.93178989134099222</v>
      </c>
      <c r="AX41" s="19">
        <f t="shared" si="55"/>
        <v>173272.5</v>
      </c>
      <c r="AY41" s="19">
        <f t="shared" si="56"/>
        <v>161437</v>
      </c>
      <c r="AZ41" s="21">
        <f t="shared" si="57"/>
        <v>0.93169429655600278</v>
      </c>
    </row>
    <row r="42" spans="1:52">
      <c r="A42" s="23">
        <v>536</v>
      </c>
      <c r="B42" s="34">
        <v>1</v>
      </c>
      <c r="C42" s="10" t="s">
        <v>32</v>
      </c>
      <c r="D42" s="18">
        <v>536</v>
      </c>
      <c r="E42" s="10" t="s">
        <v>94</v>
      </c>
      <c r="F42" s="19">
        <v>5736</v>
      </c>
      <c r="G42" s="19">
        <v>5265.5</v>
      </c>
      <c r="H42" s="20">
        <f t="shared" si="32"/>
        <v>0.91797419804741975</v>
      </c>
      <c r="I42" s="19">
        <v>24591</v>
      </c>
      <c r="J42" s="19">
        <v>22106.5</v>
      </c>
      <c r="K42" s="20">
        <f t="shared" si="33"/>
        <v>0.898967101785206</v>
      </c>
      <c r="L42" s="19">
        <v>0</v>
      </c>
      <c r="M42" s="19">
        <v>0</v>
      </c>
      <c r="N42" s="20" t="str">
        <f t="shared" si="29"/>
        <v>--</v>
      </c>
      <c r="O42" s="19">
        <v>25888.5</v>
      </c>
      <c r="P42" s="19">
        <v>23321.5</v>
      </c>
      <c r="Q42" s="20">
        <f t="shared" si="34"/>
        <v>0.90084400409448206</v>
      </c>
      <c r="R42" s="19">
        <f t="shared" si="35"/>
        <v>56215.5</v>
      </c>
      <c r="S42" s="19">
        <f t="shared" si="36"/>
        <v>50693.5</v>
      </c>
      <c r="T42" s="21">
        <f t="shared" si="37"/>
        <v>0.90177086390764116</v>
      </c>
      <c r="U42" s="22"/>
      <c r="V42" s="19">
        <v>1033</v>
      </c>
      <c r="W42" s="19">
        <v>895.5</v>
      </c>
      <c r="X42" s="20">
        <f t="shared" si="42"/>
        <v>0.86689254598257504</v>
      </c>
      <c r="Y42" s="19">
        <v>22204.5</v>
      </c>
      <c r="Z42" s="19">
        <v>19253</v>
      </c>
      <c r="AA42" s="20">
        <f t="shared" si="31"/>
        <v>0.86707649350356908</v>
      </c>
      <c r="AB42" s="19">
        <v>0</v>
      </c>
      <c r="AC42" s="19">
        <v>0</v>
      </c>
      <c r="AD42" s="20" t="str">
        <f t="shared" si="30"/>
        <v>--</v>
      </c>
      <c r="AE42" s="19">
        <v>21920</v>
      </c>
      <c r="AF42" s="19">
        <v>19007</v>
      </c>
      <c r="AG42" s="20">
        <f t="shared" si="38"/>
        <v>0.86710766423357666</v>
      </c>
      <c r="AH42" s="19">
        <f t="shared" si="39"/>
        <v>45157.5</v>
      </c>
      <c r="AI42" s="19">
        <f t="shared" si="40"/>
        <v>39155.5</v>
      </c>
      <c r="AJ42" s="21">
        <f t="shared" si="41"/>
        <v>0.86708741626529373</v>
      </c>
      <c r="AK42" s="22"/>
      <c r="AL42" s="19">
        <f t="shared" si="43"/>
        <v>6769</v>
      </c>
      <c r="AM42" s="19">
        <f t="shared" si="44"/>
        <v>6161</v>
      </c>
      <c r="AN42" s="20">
        <f t="shared" si="45"/>
        <v>0.91017875609395771</v>
      </c>
      <c r="AO42" s="19">
        <f t="shared" si="46"/>
        <v>46795.5</v>
      </c>
      <c r="AP42" s="19">
        <f t="shared" si="47"/>
        <v>41359.5</v>
      </c>
      <c r="AQ42" s="20">
        <f t="shared" si="48"/>
        <v>0.8838349841330897</v>
      </c>
      <c r="AR42" s="19">
        <f t="shared" si="49"/>
        <v>0</v>
      </c>
      <c r="AS42" s="19">
        <f t="shared" si="50"/>
        <v>0</v>
      </c>
      <c r="AT42" s="20" t="str">
        <f t="shared" si="51"/>
        <v>--</v>
      </c>
      <c r="AU42" s="19">
        <f t="shared" si="52"/>
        <v>47808.5</v>
      </c>
      <c r="AV42" s="19">
        <f t="shared" si="53"/>
        <v>42328.5</v>
      </c>
      <c r="AW42" s="20">
        <f t="shared" si="54"/>
        <v>0.88537603145884103</v>
      </c>
      <c r="AX42" s="19">
        <f t="shared" si="55"/>
        <v>101373</v>
      </c>
      <c r="AY42" s="19">
        <f t="shared" si="56"/>
        <v>89849</v>
      </c>
      <c r="AZ42" s="21">
        <f t="shared" si="57"/>
        <v>0.88632081520720507</v>
      </c>
    </row>
    <row r="43" spans="1:52">
      <c r="A43" s="23">
        <v>526</v>
      </c>
      <c r="B43" s="34">
        <v>1</v>
      </c>
      <c r="C43" s="10" t="s">
        <v>33</v>
      </c>
      <c r="D43" s="18">
        <v>526</v>
      </c>
      <c r="E43" s="10" t="s">
        <v>33</v>
      </c>
      <c r="F43" s="19">
        <v>12067.5</v>
      </c>
      <c r="G43" s="19">
        <v>10492.5</v>
      </c>
      <c r="H43" s="20">
        <f t="shared" si="32"/>
        <v>0.86948415164698567</v>
      </c>
      <c r="I43" s="19">
        <v>25429.5</v>
      </c>
      <c r="J43" s="19">
        <v>20848</v>
      </c>
      <c r="K43" s="20">
        <f t="shared" si="33"/>
        <v>0.81983523073595632</v>
      </c>
      <c r="L43" s="19">
        <v>0</v>
      </c>
      <c r="M43" s="19">
        <v>0</v>
      </c>
      <c r="N43" s="20" t="str">
        <f t="shared" si="29"/>
        <v>--</v>
      </c>
      <c r="O43" s="19">
        <v>26795</v>
      </c>
      <c r="P43" s="19">
        <v>22537.5</v>
      </c>
      <c r="Q43" s="20">
        <f t="shared" si="34"/>
        <v>0.84110841574920692</v>
      </c>
      <c r="R43" s="19">
        <f t="shared" si="35"/>
        <v>64292</v>
      </c>
      <c r="S43" s="19">
        <f t="shared" si="36"/>
        <v>53878</v>
      </c>
      <c r="T43" s="21">
        <f t="shared" si="37"/>
        <v>0.83802028246127047</v>
      </c>
      <c r="U43" s="22"/>
      <c r="V43" s="19">
        <v>1180.5</v>
      </c>
      <c r="W43" s="19">
        <v>1018.5</v>
      </c>
      <c r="X43" s="20">
        <f t="shared" si="42"/>
        <v>0.86277001270648035</v>
      </c>
      <c r="Y43" s="19">
        <v>31413.5</v>
      </c>
      <c r="Z43" s="19">
        <v>25310</v>
      </c>
      <c r="AA43" s="20">
        <f t="shared" si="31"/>
        <v>0.805704553774651</v>
      </c>
      <c r="AB43" s="19">
        <v>0</v>
      </c>
      <c r="AC43" s="19">
        <v>0</v>
      </c>
      <c r="AD43" s="20" t="str">
        <f t="shared" si="30"/>
        <v>--</v>
      </c>
      <c r="AE43" s="19">
        <v>28479.5</v>
      </c>
      <c r="AF43" s="19">
        <v>23697.5</v>
      </c>
      <c r="AG43" s="20">
        <f t="shared" si="38"/>
        <v>0.83208974876665676</v>
      </c>
      <c r="AH43" s="19">
        <f t="shared" si="39"/>
        <v>61073.5</v>
      </c>
      <c r="AI43" s="19">
        <f t="shared" si="40"/>
        <v>50026</v>
      </c>
      <c r="AJ43" s="21">
        <f t="shared" si="41"/>
        <v>0.81911139856075055</v>
      </c>
      <c r="AK43" s="22"/>
      <c r="AL43" s="19">
        <f t="shared" si="43"/>
        <v>13248</v>
      </c>
      <c r="AM43" s="19">
        <f t="shared" si="44"/>
        <v>11511</v>
      </c>
      <c r="AN43" s="20">
        <f t="shared" si="45"/>
        <v>0.86888586956521741</v>
      </c>
      <c r="AO43" s="19">
        <f t="shared" si="46"/>
        <v>56843</v>
      </c>
      <c r="AP43" s="19">
        <f t="shared" si="47"/>
        <v>46158</v>
      </c>
      <c r="AQ43" s="20">
        <f t="shared" si="48"/>
        <v>0.81202610699646394</v>
      </c>
      <c r="AR43" s="19">
        <f t="shared" si="49"/>
        <v>0</v>
      </c>
      <c r="AS43" s="19">
        <f t="shared" si="50"/>
        <v>0</v>
      </c>
      <c r="AT43" s="20" t="str">
        <f t="shared" si="51"/>
        <v>--</v>
      </c>
      <c r="AU43" s="19">
        <f t="shared" si="52"/>
        <v>55274.5</v>
      </c>
      <c r="AV43" s="19">
        <f t="shared" si="53"/>
        <v>46235</v>
      </c>
      <c r="AW43" s="20">
        <f t="shared" si="54"/>
        <v>0.8364616595355906</v>
      </c>
      <c r="AX43" s="19">
        <f t="shared" si="55"/>
        <v>125365.5</v>
      </c>
      <c r="AY43" s="19">
        <f t="shared" si="56"/>
        <v>103904</v>
      </c>
      <c r="AZ43" s="21">
        <f t="shared" si="57"/>
        <v>0.82880856375956702</v>
      </c>
    </row>
    <row r="44" spans="1:52">
      <c r="A44" s="23">
        <v>528</v>
      </c>
      <c r="B44" s="34">
        <v>1</v>
      </c>
      <c r="C44" s="10" t="s">
        <v>35</v>
      </c>
      <c r="D44" s="18">
        <v>528</v>
      </c>
      <c r="E44" s="10" t="s">
        <v>81</v>
      </c>
      <c r="F44" s="19">
        <v>10839</v>
      </c>
      <c r="G44" s="19">
        <v>8825.5</v>
      </c>
      <c r="H44" s="20">
        <f t="shared" si="32"/>
        <v>0.81423563059322812</v>
      </c>
      <c r="I44" s="19">
        <v>27818</v>
      </c>
      <c r="J44" s="19">
        <v>21396</v>
      </c>
      <c r="K44" s="20">
        <f t="shared" si="33"/>
        <v>0.76914228197569923</v>
      </c>
      <c r="L44" s="19">
        <v>0</v>
      </c>
      <c r="M44" s="19">
        <v>0</v>
      </c>
      <c r="N44" s="20" t="str">
        <f t="shared" si="29"/>
        <v>--</v>
      </c>
      <c r="O44" s="19">
        <v>28316.5</v>
      </c>
      <c r="P44" s="19">
        <v>22157</v>
      </c>
      <c r="Q44" s="20">
        <f t="shared" si="34"/>
        <v>0.78247664789080573</v>
      </c>
      <c r="R44" s="19">
        <f t="shared" si="35"/>
        <v>66973.5</v>
      </c>
      <c r="S44" s="19">
        <f t="shared" si="36"/>
        <v>52378.5</v>
      </c>
      <c r="T44" s="21">
        <f t="shared" si="37"/>
        <v>0.78207798606911694</v>
      </c>
      <c r="U44" s="22"/>
      <c r="V44" s="19">
        <v>2351</v>
      </c>
      <c r="W44" s="19">
        <v>1883</v>
      </c>
      <c r="X44" s="20">
        <f t="shared" si="42"/>
        <v>0.8009357720119098</v>
      </c>
      <c r="Y44" s="19">
        <v>30344</v>
      </c>
      <c r="Z44" s="19">
        <v>23847</v>
      </c>
      <c r="AA44" s="20">
        <f t="shared" si="31"/>
        <v>0.78588847877669388</v>
      </c>
      <c r="AB44" s="19">
        <v>0</v>
      </c>
      <c r="AC44" s="19">
        <v>0</v>
      </c>
      <c r="AD44" s="20" t="str">
        <f t="shared" si="30"/>
        <v>--</v>
      </c>
      <c r="AE44" s="19">
        <v>28379</v>
      </c>
      <c r="AF44" s="19">
        <v>22996</v>
      </c>
      <c r="AG44" s="20">
        <f t="shared" si="38"/>
        <v>0.81031748828358996</v>
      </c>
      <c r="AH44" s="19">
        <f t="shared" si="39"/>
        <v>61074</v>
      </c>
      <c r="AI44" s="19">
        <f t="shared" si="40"/>
        <v>48726</v>
      </c>
      <c r="AJ44" s="21">
        <f t="shared" si="41"/>
        <v>0.79781903919834951</v>
      </c>
      <c r="AK44" s="22"/>
      <c r="AL44" s="19">
        <f t="shared" si="43"/>
        <v>13190</v>
      </c>
      <c r="AM44" s="19">
        <f t="shared" si="44"/>
        <v>10708.5</v>
      </c>
      <c r="AN44" s="20">
        <f t="shared" si="45"/>
        <v>0.81186504927975744</v>
      </c>
      <c r="AO44" s="19">
        <f t="shared" si="46"/>
        <v>58162</v>
      </c>
      <c r="AP44" s="19">
        <f t="shared" si="47"/>
        <v>45243</v>
      </c>
      <c r="AQ44" s="20">
        <f t="shared" si="48"/>
        <v>0.77787902754375704</v>
      </c>
      <c r="AR44" s="19">
        <f t="shared" si="49"/>
        <v>0</v>
      </c>
      <c r="AS44" s="19">
        <f t="shared" si="50"/>
        <v>0</v>
      </c>
      <c r="AT44" s="20" t="str">
        <f t="shared" si="51"/>
        <v>--</v>
      </c>
      <c r="AU44" s="19">
        <f t="shared" si="52"/>
        <v>56695.5</v>
      </c>
      <c r="AV44" s="19">
        <f t="shared" si="53"/>
        <v>45153</v>
      </c>
      <c r="AW44" s="20">
        <f t="shared" si="54"/>
        <v>0.7964124136836257</v>
      </c>
      <c r="AX44" s="19">
        <f t="shared" si="55"/>
        <v>128047.5</v>
      </c>
      <c r="AY44" s="19">
        <f t="shared" si="56"/>
        <v>101104.5</v>
      </c>
      <c r="AZ44" s="21">
        <f t="shared" si="57"/>
        <v>0.78958589585895855</v>
      </c>
    </row>
    <row r="45" spans="1:52">
      <c r="A45" s="23">
        <v>524</v>
      </c>
      <c r="B45" s="34">
        <v>1</v>
      </c>
      <c r="C45" s="10" t="s">
        <v>36</v>
      </c>
      <c r="D45" s="18">
        <v>524</v>
      </c>
      <c r="E45" s="10" t="s">
        <v>36</v>
      </c>
      <c r="F45" s="19">
        <v>27799</v>
      </c>
      <c r="G45" s="19">
        <v>24325.5</v>
      </c>
      <c r="H45" s="20">
        <f t="shared" si="32"/>
        <v>0.87504946221087088</v>
      </c>
      <c r="I45" s="19">
        <v>45484.5</v>
      </c>
      <c r="J45" s="19">
        <v>37297.5</v>
      </c>
      <c r="K45" s="20">
        <f t="shared" si="33"/>
        <v>0.8200046169574251</v>
      </c>
      <c r="L45" s="19">
        <v>0</v>
      </c>
      <c r="M45" s="19">
        <v>0</v>
      </c>
      <c r="N45" s="20" t="str">
        <f t="shared" si="29"/>
        <v>--</v>
      </c>
      <c r="O45" s="19">
        <v>47758.5</v>
      </c>
      <c r="P45" s="19">
        <v>40193.5</v>
      </c>
      <c r="Q45" s="20">
        <f t="shared" si="34"/>
        <v>0.8415988776866945</v>
      </c>
      <c r="R45" s="19">
        <f t="shared" si="35"/>
        <v>121042</v>
      </c>
      <c r="S45" s="19">
        <f t="shared" si="36"/>
        <v>101816.5</v>
      </c>
      <c r="T45" s="21">
        <f t="shared" si="37"/>
        <v>0.84116670246691227</v>
      </c>
      <c r="U45" s="22"/>
      <c r="V45" s="19">
        <v>4874</v>
      </c>
      <c r="W45" s="19">
        <v>4172</v>
      </c>
      <c r="X45" s="20">
        <f t="shared" si="42"/>
        <v>0.85597045547804673</v>
      </c>
      <c r="Y45" s="19">
        <v>80734.5</v>
      </c>
      <c r="Z45" s="19">
        <v>65308.5</v>
      </c>
      <c r="AA45" s="20">
        <f t="shared" si="31"/>
        <v>0.80892926815673594</v>
      </c>
      <c r="AB45" s="19">
        <v>0</v>
      </c>
      <c r="AC45" s="19">
        <v>0</v>
      </c>
      <c r="AD45" s="20" t="str">
        <f t="shared" si="30"/>
        <v>--</v>
      </c>
      <c r="AE45" s="19">
        <v>68890</v>
      </c>
      <c r="AF45" s="19">
        <v>56499</v>
      </c>
      <c r="AG45" s="20">
        <f t="shared" si="38"/>
        <v>0.82013354623312529</v>
      </c>
      <c r="AH45" s="19">
        <f t="shared" si="39"/>
        <v>154498.5</v>
      </c>
      <c r="AI45" s="19">
        <f t="shared" si="40"/>
        <v>125979.5</v>
      </c>
      <c r="AJ45" s="21">
        <f t="shared" si="41"/>
        <v>0.81540921109266429</v>
      </c>
      <c r="AK45" s="22"/>
      <c r="AL45" s="19">
        <f t="shared" si="43"/>
        <v>32673</v>
      </c>
      <c r="AM45" s="19">
        <f t="shared" si="44"/>
        <v>28497.5</v>
      </c>
      <c r="AN45" s="20">
        <f t="shared" si="45"/>
        <v>0.87220334833042579</v>
      </c>
      <c r="AO45" s="19">
        <f t="shared" si="46"/>
        <v>126219</v>
      </c>
      <c r="AP45" s="19">
        <f t="shared" si="47"/>
        <v>102606</v>
      </c>
      <c r="AQ45" s="20">
        <f t="shared" si="48"/>
        <v>0.81292040025669665</v>
      </c>
      <c r="AR45" s="19">
        <f t="shared" si="49"/>
        <v>0</v>
      </c>
      <c r="AS45" s="19">
        <f t="shared" si="50"/>
        <v>0</v>
      </c>
      <c r="AT45" s="20" t="str">
        <f t="shared" si="51"/>
        <v>--</v>
      </c>
      <c r="AU45" s="19">
        <f t="shared" si="52"/>
        <v>116648.5</v>
      </c>
      <c r="AV45" s="19">
        <f t="shared" si="53"/>
        <v>96692.5</v>
      </c>
      <c r="AW45" s="20">
        <f t="shared" si="54"/>
        <v>0.82892193212943155</v>
      </c>
      <c r="AX45" s="19">
        <f t="shared" si="55"/>
        <v>275540.5</v>
      </c>
      <c r="AY45" s="19">
        <f t="shared" si="56"/>
        <v>227796</v>
      </c>
      <c r="AZ45" s="21">
        <f t="shared" si="57"/>
        <v>0.82672420206829844</v>
      </c>
    </row>
    <row r="46" spans="1:52">
      <c r="A46" s="23">
        <v>527</v>
      </c>
      <c r="B46" s="34">
        <v>1</v>
      </c>
      <c r="C46" s="10" t="s">
        <v>37</v>
      </c>
      <c r="D46" s="18">
        <v>527</v>
      </c>
      <c r="E46" s="10" t="s">
        <v>37</v>
      </c>
      <c r="F46" s="19">
        <v>6619.5</v>
      </c>
      <c r="G46" s="19">
        <v>5526</v>
      </c>
      <c r="H46" s="20">
        <f t="shared" si="32"/>
        <v>0.83480625424881039</v>
      </c>
      <c r="I46" s="19">
        <v>23321</v>
      </c>
      <c r="J46" s="19">
        <v>18881</v>
      </c>
      <c r="K46" s="20">
        <f t="shared" si="33"/>
        <v>0.80961365293083487</v>
      </c>
      <c r="L46" s="19">
        <v>0</v>
      </c>
      <c r="M46" s="19">
        <v>0</v>
      </c>
      <c r="N46" s="20" t="str">
        <f t="shared" si="29"/>
        <v>--</v>
      </c>
      <c r="O46" s="19">
        <v>21022</v>
      </c>
      <c r="P46" s="19">
        <v>16975</v>
      </c>
      <c r="Q46" s="20">
        <f t="shared" si="34"/>
        <v>0.80748739415850057</v>
      </c>
      <c r="R46" s="19">
        <f t="shared" si="35"/>
        <v>50962.5</v>
      </c>
      <c r="S46" s="19">
        <f t="shared" si="36"/>
        <v>41382</v>
      </c>
      <c r="T46" s="21">
        <f t="shared" si="37"/>
        <v>0.81200883002207502</v>
      </c>
      <c r="U46" s="22"/>
      <c r="V46" s="19">
        <v>738</v>
      </c>
      <c r="W46" s="19">
        <v>656.5</v>
      </c>
      <c r="X46" s="20">
        <f t="shared" si="42"/>
        <v>0.88956639566395668</v>
      </c>
      <c r="Y46" s="19">
        <v>16261</v>
      </c>
      <c r="Z46" s="19">
        <v>13413</v>
      </c>
      <c r="AA46" s="20">
        <f t="shared" si="31"/>
        <v>0.82485701986347704</v>
      </c>
      <c r="AB46" s="19">
        <v>0</v>
      </c>
      <c r="AC46" s="19">
        <v>0</v>
      </c>
      <c r="AD46" s="20" t="str">
        <f t="shared" si="30"/>
        <v>--</v>
      </c>
      <c r="AE46" s="19">
        <v>14502</v>
      </c>
      <c r="AF46" s="19">
        <v>12053</v>
      </c>
      <c r="AG46" s="20">
        <f t="shared" si="38"/>
        <v>0.83112674113915319</v>
      </c>
      <c r="AH46" s="19">
        <f t="shared" si="39"/>
        <v>31501</v>
      </c>
      <c r="AI46" s="19">
        <f t="shared" si="40"/>
        <v>26122.5</v>
      </c>
      <c r="AJ46" s="21">
        <f t="shared" si="41"/>
        <v>0.82925938859083836</v>
      </c>
      <c r="AK46" s="22"/>
      <c r="AL46" s="19">
        <f t="shared" si="43"/>
        <v>7357.5</v>
      </c>
      <c r="AM46" s="19">
        <f t="shared" si="44"/>
        <v>6182.5</v>
      </c>
      <c r="AN46" s="20">
        <f t="shared" si="45"/>
        <v>0.84029901461094125</v>
      </c>
      <c r="AO46" s="19">
        <f t="shared" si="46"/>
        <v>39582</v>
      </c>
      <c r="AP46" s="19">
        <f t="shared" si="47"/>
        <v>32294</v>
      </c>
      <c r="AQ46" s="20">
        <f t="shared" si="48"/>
        <v>0.81587590318831793</v>
      </c>
      <c r="AR46" s="19">
        <f t="shared" si="49"/>
        <v>0</v>
      </c>
      <c r="AS46" s="19">
        <f t="shared" si="50"/>
        <v>0</v>
      </c>
      <c r="AT46" s="20" t="str">
        <f t="shared" si="51"/>
        <v>--</v>
      </c>
      <c r="AU46" s="19">
        <f t="shared" si="52"/>
        <v>35524</v>
      </c>
      <c r="AV46" s="19">
        <f t="shared" si="53"/>
        <v>29028</v>
      </c>
      <c r="AW46" s="20">
        <f t="shared" si="54"/>
        <v>0.81713770971737421</v>
      </c>
      <c r="AX46" s="19">
        <f t="shared" si="55"/>
        <v>82463.5</v>
      </c>
      <c r="AY46" s="19">
        <f t="shared" si="56"/>
        <v>67504.5</v>
      </c>
      <c r="AZ46" s="21">
        <f t="shared" si="57"/>
        <v>0.81859853147149952</v>
      </c>
    </row>
    <row r="47" spans="1:52">
      <c r="A47" s="23">
        <v>535</v>
      </c>
      <c r="B47" s="34">
        <v>1</v>
      </c>
      <c r="C47" s="10" t="s">
        <v>38</v>
      </c>
      <c r="D47" s="18">
        <v>535</v>
      </c>
      <c r="E47" s="10" t="s">
        <v>38</v>
      </c>
      <c r="F47" s="19">
        <v>23202</v>
      </c>
      <c r="G47" s="19">
        <v>21760</v>
      </c>
      <c r="H47" s="20">
        <f t="shared" si="32"/>
        <v>0.937850185328851</v>
      </c>
      <c r="I47" s="19">
        <v>38811.5</v>
      </c>
      <c r="J47" s="19">
        <v>33533</v>
      </c>
      <c r="K47" s="20">
        <f t="shared" si="33"/>
        <v>0.86399649588395189</v>
      </c>
      <c r="L47" s="19">
        <v>0</v>
      </c>
      <c r="M47" s="19">
        <v>0</v>
      </c>
      <c r="N47" s="20" t="str">
        <f t="shared" si="29"/>
        <v>--</v>
      </c>
      <c r="O47" s="19">
        <v>46422.5</v>
      </c>
      <c r="P47" s="19">
        <v>39618</v>
      </c>
      <c r="Q47" s="20">
        <f t="shared" si="34"/>
        <v>0.85342237061769621</v>
      </c>
      <c r="R47" s="19">
        <f t="shared" si="35"/>
        <v>108436</v>
      </c>
      <c r="S47" s="19">
        <f t="shared" si="36"/>
        <v>94911</v>
      </c>
      <c r="T47" s="21">
        <f t="shared" si="37"/>
        <v>0.87527204987273599</v>
      </c>
      <c r="U47" s="22"/>
      <c r="V47" s="19">
        <v>2777.5</v>
      </c>
      <c r="W47" s="19">
        <v>2461</v>
      </c>
      <c r="X47" s="20">
        <f t="shared" si="42"/>
        <v>0.88604860486048609</v>
      </c>
      <c r="Y47" s="19">
        <v>33553</v>
      </c>
      <c r="Z47" s="19">
        <v>27707.5</v>
      </c>
      <c r="AA47" s="20">
        <f t="shared" si="31"/>
        <v>0.82578308944058654</v>
      </c>
      <c r="AB47" s="19">
        <v>0</v>
      </c>
      <c r="AC47" s="19">
        <v>0</v>
      </c>
      <c r="AD47" s="20" t="str">
        <f t="shared" si="30"/>
        <v>--</v>
      </c>
      <c r="AE47" s="19">
        <v>31322</v>
      </c>
      <c r="AF47" s="19">
        <v>25843</v>
      </c>
      <c r="AG47" s="20">
        <f t="shared" si="38"/>
        <v>0.82507502713747527</v>
      </c>
      <c r="AH47" s="19">
        <f t="shared" si="39"/>
        <v>67652.5</v>
      </c>
      <c r="AI47" s="19">
        <f t="shared" si="40"/>
        <v>56011.5</v>
      </c>
      <c r="AJ47" s="21">
        <f t="shared" si="41"/>
        <v>0.82792949262776694</v>
      </c>
      <c r="AK47" s="22"/>
      <c r="AL47" s="19">
        <f t="shared" si="43"/>
        <v>25979.5</v>
      </c>
      <c r="AM47" s="19">
        <f t="shared" si="44"/>
        <v>24221</v>
      </c>
      <c r="AN47" s="20">
        <f t="shared" si="45"/>
        <v>0.93231201524278762</v>
      </c>
      <c r="AO47" s="19">
        <f t="shared" si="46"/>
        <v>72364.5</v>
      </c>
      <c r="AP47" s="19">
        <f t="shared" si="47"/>
        <v>61240.5</v>
      </c>
      <c r="AQ47" s="20">
        <f t="shared" si="48"/>
        <v>0.84627821652882285</v>
      </c>
      <c r="AR47" s="19">
        <f t="shared" si="49"/>
        <v>0</v>
      </c>
      <c r="AS47" s="19">
        <f t="shared" si="50"/>
        <v>0</v>
      </c>
      <c r="AT47" s="20" t="str">
        <f t="shared" si="51"/>
        <v>--</v>
      </c>
      <c r="AU47" s="19">
        <f t="shared" si="52"/>
        <v>77744.5</v>
      </c>
      <c r="AV47" s="19">
        <f t="shared" si="53"/>
        <v>65461</v>
      </c>
      <c r="AW47" s="20">
        <f t="shared" si="54"/>
        <v>0.8420016850066564</v>
      </c>
      <c r="AX47" s="19">
        <f t="shared" si="55"/>
        <v>176088.5</v>
      </c>
      <c r="AY47" s="19">
        <f t="shared" si="56"/>
        <v>150922.5</v>
      </c>
      <c r="AZ47" s="21">
        <f t="shared" si="57"/>
        <v>0.85708322803590242</v>
      </c>
    </row>
    <row r="48" spans="1:52">
      <c r="A48" s="23">
        <v>505</v>
      </c>
      <c r="B48" s="34">
        <v>1</v>
      </c>
      <c r="C48" s="10" t="s">
        <v>39</v>
      </c>
      <c r="D48" s="18">
        <v>505</v>
      </c>
      <c r="E48" s="10" t="s">
        <v>39</v>
      </c>
      <c r="F48" s="19">
        <v>14765.5</v>
      </c>
      <c r="G48" s="19">
        <v>12838</v>
      </c>
      <c r="H48" s="20">
        <f t="shared" si="32"/>
        <v>0.8694592123531204</v>
      </c>
      <c r="I48" s="19">
        <v>27531</v>
      </c>
      <c r="J48" s="19">
        <v>22556</v>
      </c>
      <c r="K48" s="20">
        <f t="shared" si="33"/>
        <v>0.81929461334495657</v>
      </c>
      <c r="L48" s="19">
        <v>0</v>
      </c>
      <c r="M48" s="19">
        <v>0</v>
      </c>
      <c r="N48" s="20" t="str">
        <f t="shared" si="29"/>
        <v>--</v>
      </c>
      <c r="O48" s="19">
        <v>26974</v>
      </c>
      <c r="P48" s="19">
        <v>22165.5</v>
      </c>
      <c r="Q48" s="20">
        <f t="shared" si="34"/>
        <v>0.82173574553273521</v>
      </c>
      <c r="R48" s="19">
        <f t="shared" si="35"/>
        <v>69270.5</v>
      </c>
      <c r="S48" s="19">
        <f t="shared" si="36"/>
        <v>57559.5</v>
      </c>
      <c r="T48" s="21">
        <f t="shared" si="37"/>
        <v>0.83093813383763648</v>
      </c>
      <c r="U48" s="22"/>
      <c r="V48" s="19">
        <v>2681</v>
      </c>
      <c r="W48" s="19">
        <v>2305</v>
      </c>
      <c r="X48" s="20">
        <f t="shared" si="42"/>
        <v>0.85975382320029836</v>
      </c>
      <c r="Y48" s="19">
        <v>41071</v>
      </c>
      <c r="Z48" s="19">
        <v>32633</v>
      </c>
      <c r="AA48" s="20">
        <f t="shared" si="31"/>
        <v>0.79455089966156167</v>
      </c>
      <c r="AB48" s="19">
        <v>0</v>
      </c>
      <c r="AC48" s="19">
        <v>0</v>
      </c>
      <c r="AD48" s="20" t="str">
        <f t="shared" si="30"/>
        <v>--</v>
      </c>
      <c r="AE48" s="19">
        <v>35234</v>
      </c>
      <c r="AF48" s="19">
        <v>28111</v>
      </c>
      <c r="AG48" s="20">
        <f t="shared" si="38"/>
        <v>0.79783731622864273</v>
      </c>
      <c r="AH48" s="19">
        <f t="shared" si="39"/>
        <v>78986</v>
      </c>
      <c r="AI48" s="19">
        <f t="shared" si="40"/>
        <v>63049</v>
      </c>
      <c r="AJ48" s="21">
        <f t="shared" si="41"/>
        <v>0.79823006608766112</v>
      </c>
      <c r="AK48" s="22"/>
      <c r="AL48" s="19">
        <f t="shared" si="43"/>
        <v>17446.5</v>
      </c>
      <c r="AM48" s="19">
        <f t="shared" si="44"/>
        <v>15143</v>
      </c>
      <c r="AN48" s="20">
        <f t="shared" si="45"/>
        <v>0.86796778723526213</v>
      </c>
      <c r="AO48" s="19">
        <f t="shared" si="46"/>
        <v>68602</v>
      </c>
      <c r="AP48" s="19">
        <f t="shared" si="47"/>
        <v>55189</v>
      </c>
      <c r="AQ48" s="20">
        <f t="shared" si="48"/>
        <v>0.80448091892364659</v>
      </c>
      <c r="AR48" s="19">
        <f t="shared" si="49"/>
        <v>0</v>
      </c>
      <c r="AS48" s="19">
        <f t="shared" si="50"/>
        <v>0</v>
      </c>
      <c r="AT48" s="20" t="str">
        <f t="shared" si="51"/>
        <v>--</v>
      </c>
      <c r="AU48" s="19">
        <f t="shared" si="52"/>
        <v>62208</v>
      </c>
      <c r="AV48" s="19">
        <f t="shared" si="53"/>
        <v>50276.5</v>
      </c>
      <c r="AW48" s="20">
        <f t="shared" si="54"/>
        <v>0.80819990997942381</v>
      </c>
      <c r="AX48" s="19">
        <f t="shared" si="55"/>
        <v>148256.5</v>
      </c>
      <c r="AY48" s="19">
        <f t="shared" si="56"/>
        <v>120608.5</v>
      </c>
      <c r="AZ48" s="21">
        <f t="shared" si="57"/>
        <v>0.81351239237402739</v>
      </c>
    </row>
    <row r="49" spans="1:52">
      <c r="A49" s="23">
        <v>515</v>
      </c>
      <c r="B49" s="34">
        <v>1</v>
      </c>
      <c r="C49" s="10" t="s">
        <v>40</v>
      </c>
      <c r="D49" s="18">
        <v>515</v>
      </c>
      <c r="E49" s="10" t="s">
        <v>40</v>
      </c>
      <c r="F49" s="19">
        <v>8174</v>
      </c>
      <c r="G49" s="19">
        <v>5438</v>
      </c>
      <c r="H49" s="20">
        <f t="shared" si="32"/>
        <v>0.6652801565940788</v>
      </c>
      <c r="I49" s="19">
        <v>20164</v>
      </c>
      <c r="J49" s="19">
        <v>10933</v>
      </c>
      <c r="K49" s="20">
        <f t="shared" si="33"/>
        <v>0.54220392779210469</v>
      </c>
      <c r="L49" s="19">
        <v>0</v>
      </c>
      <c r="M49" s="19">
        <v>0</v>
      </c>
      <c r="N49" s="20" t="str">
        <f t="shared" si="29"/>
        <v>--</v>
      </c>
      <c r="O49" s="19">
        <v>21141.5</v>
      </c>
      <c r="P49" s="19">
        <v>11455</v>
      </c>
      <c r="Q49" s="20">
        <f t="shared" si="34"/>
        <v>0.54182531986850502</v>
      </c>
      <c r="R49" s="19">
        <f t="shared" si="35"/>
        <v>49479.5</v>
      </c>
      <c r="S49" s="19">
        <f t="shared" si="36"/>
        <v>27826</v>
      </c>
      <c r="T49" s="21">
        <f t="shared" si="37"/>
        <v>0.56237431663618265</v>
      </c>
      <c r="U49" s="22"/>
      <c r="V49" s="19">
        <v>2831</v>
      </c>
      <c r="W49" s="19">
        <v>1091</v>
      </c>
      <c r="X49" s="20">
        <f t="shared" si="42"/>
        <v>0.38537619215824798</v>
      </c>
      <c r="Y49" s="19">
        <v>20369</v>
      </c>
      <c r="Z49" s="19">
        <v>12392</v>
      </c>
      <c r="AA49" s="20">
        <f t="shared" si="31"/>
        <v>0.60837547253178847</v>
      </c>
      <c r="AB49" s="19">
        <v>0</v>
      </c>
      <c r="AC49" s="19">
        <v>0</v>
      </c>
      <c r="AD49" s="20" t="str">
        <f t="shared" si="30"/>
        <v>--</v>
      </c>
      <c r="AE49" s="19">
        <v>18091</v>
      </c>
      <c r="AF49" s="19">
        <v>11529</v>
      </c>
      <c r="AG49" s="20">
        <f t="shared" si="38"/>
        <v>0.63727820463213758</v>
      </c>
      <c r="AH49" s="19">
        <f t="shared" si="39"/>
        <v>41291</v>
      </c>
      <c r="AI49" s="19">
        <f t="shared" si="40"/>
        <v>25012</v>
      </c>
      <c r="AJ49" s="21">
        <f t="shared" si="41"/>
        <v>0.60574943692330052</v>
      </c>
      <c r="AK49" s="22"/>
      <c r="AL49" s="19">
        <f t="shared" si="43"/>
        <v>11005</v>
      </c>
      <c r="AM49" s="19">
        <f t="shared" si="44"/>
        <v>6529</v>
      </c>
      <c r="AN49" s="20">
        <f t="shared" si="45"/>
        <v>0.59327578373466605</v>
      </c>
      <c r="AO49" s="19">
        <f t="shared" si="46"/>
        <v>40533</v>
      </c>
      <c r="AP49" s="19">
        <f t="shared" si="47"/>
        <v>23325</v>
      </c>
      <c r="AQ49" s="20">
        <f t="shared" si="48"/>
        <v>0.57545703500851153</v>
      </c>
      <c r="AR49" s="19">
        <f t="shared" si="49"/>
        <v>0</v>
      </c>
      <c r="AS49" s="19">
        <f t="shared" si="50"/>
        <v>0</v>
      </c>
      <c r="AT49" s="20" t="str">
        <f t="shared" si="51"/>
        <v>--</v>
      </c>
      <c r="AU49" s="19">
        <f t="shared" si="52"/>
        <v>39232.5</v>
      </c>
      <c r="AV49" s="19">
        <f t="shared" si="53"/>
        <v>22984</v>
      </c>
      <c r="AW49" s="20">
        <f t="shared" si="54"/>
        <v>0.58584082074810429</v>
      </c>
      <c r="AX49" s="19">
        <f t="shared" si="55"/>
        <v>90770.5</v>
      </c>
      <c r="AY49" s="19">
        <f t="shared" si="56"/>
        <v>52838</v>
      </c>
      <c r="AZ49" s="21">
        <f t="shared" si="57"/>
        <v>0.58210541971235152</v>
      </c>
    </row>
    <row r="50" spans="1:52">
      <c r="A50" s="23">
        <v>521</v>
      </c>
      <c r="B50" s="34">
        <v>1</v>
      </c>
      <c r="C50" s="10" t="s">
        <v>41</v>
      </c>
      <c r="D50" s="18">
        <v>521</v>
      </c>
      <c r="E50" s="10" t="s">
        <v>41</v>
      </c>
      <c r="F50" s="19">
        <v>4337.5</v>
      </c>
      <c r="G50" s="19">
        <v>3749</v>
      </c>
      <c r="H50" s="20">
        <f t="shared" si="32"/>
        <v>0.86432276657060514</v>
      </c>
      <c r="I50" s="19">
        <v>7559</v>
      </c>
      <c r="J50" s="19">
        <v>6666.5</v>
      </c>
      <c r="K50" s="20">
        <f t="shared" si="33"/>
        <v>0.88192882656436034</v>
      </c>
      <c r="L50" s="19">
        <v>0</v>
      </c>
      <c r="M50" s="19">
        <v>0</v>
      </c>
      <c r="N50" s="20" t="str">
        <f t="shared" si="29"/>
        <v>--</v>
      </c>
      <c r="O50" s="19">
        <v>7822.5</v>
      </c>
      <c r="P50" s="19">
        <v>6975.5</v>
      </c>
      <c r="Q50" s="20">
        <f t="shared" si="34"/>
        <v>0.89172259507829976</v>
      </c>
      <c r="R50" s="19">
        <f t="shared" si="35"/>
        <v>19719</v>
      </c>
      <c r="S50" s="19">
        <f t="shared" si="36"/>
        <v>17391</v>
      </c>
      <c r="T50" s="21">
        <f t="shared" si="37"/>
        <v>0.88194127491252094</v>
      </c>
      <c r="U50" s="22"/>
      <c r="V50" s="19">
        <v>727.5</v>
      </c>
      <c r="W50" s="19">
        <v>641.5</v>
      </c>
      <c r="X50" s="20">
        <f t="shared" si="42"/>
        <v>0.88178694158075599</v>
      </c>
      <c r="Y50" s="19">
        <v>18749</v>
      </c>
      <c r="Z50" s="19">
        <v>16506.5</v>
      </c>
      <c r="AA50" s="20">
        <f t="shared" si="31"/>
        <v>0.88039362099311969</v>
      </c>
      <c r="AB50" s="19">
        <v>0</v>
      </c>
      <c r="AC50" s="19">
        <v>0</v>
      </c>
      <c r="AD50" s="20" t="str">
        <f t="shared" si="30"/>
        <v>--</v>
      </c>
      <c r="AE50" s="19">
        <v>17698</v>
      </c>
      <c r="AF50" s="19">
        <v>15443.5</v>
      </c>
      <c r="AG50" s="20">
        <f t="shared" si="38"/>
        <v>0.87261272460164996</v>
      </c>
      <c r="AH50" s="19">
        <f t="shared" si="39"/>
        <v>37174.5</v>
      </c>
      <c r="AI50" s="19">
        <f t="shared" si="40"/>
        <v>32591.5</v>
      </c>
      <c r="AJ50" s="21">
        <f t="shared" si="41"/>
        <v>0.87671656646357043</v>
      </c>
      <c r="AK50" s="22"/>
      <c r="AL50" s="19">
        <f t="shared" si="43"/>
        <v>5065</v>
      </c>
      <c r="AM50" s="19">
        <f t="shared" si="44"/>
        <v>4390.5</v>
      </c>
      <c r="AN50" s="20">
        <f t="shared" si="45"/>
        <v>0.86683119447186574</v>
      </c>
      <c r="AO50" s="19">
        <f t="shared" si="46"/>
        <v>26308</v>
      </c>
      <c r="AP50" s="19">
        <f t="shared" si="47"/>
        <v>23173</v>
      </c>
      <c r="AQ50" s="20">
        <f t="shared" si="48"/>
        <v>0.8808347270792154</v>
      </c>
      <c r="AR50" s="19">
        <f t="shared" si="49"/>
        <v>0</v>
      </c>
      <c r="AS50" s="19">
        <f t="shared" si="50"/>
        <v>0</v>
      </c>
      <c r="AT50" s="20" t="str">
        <f t="shared" si="51"/>
        <v>--</v>
      </c>
      <c r="AU50" s="19">
        <f t="shared" si="52"/>
        <v>25520.5</v>
      </c>
      <c r="AV50" s="19">
        <f t="shared" si="53"/>
        <v>22419</v>
      </c>
      <c r="AW50" s="20">
        <f t="shared" si="54"/>
        <v>0.8784702494073392</v>
      </c>
      <c r="AX50" s="19">
        <f t="shared" si="55"/>
        <v>56893.5</v>
      </c>
      <c r="AY50" s="19">
        <f t="shared" si="56"/>
        <v>49982.5</v>
      </c>
      <c r="AZ50" s="21">
        <f t="shared" si="57"/>
        <v>0.87852742404668371</v>
      </c>
    </row>
    <row r="51" spans="1:52">
      <c r="A51" s="23">
        <v>537</v>
      </c>
      <c r="B51" s="34">
        <v>1</v>
      </c>
      <c r="C51" s="10" t="s">
        <v>42</v>
      </c>
      <c r="D51" s="18">
        <v>537</v>
      </c>
      <c r="E51" s="10" t="s">
        <v>42</v>
      </c>
      <c r="F51" s="19">
        <v>3928.24</v>
      </c>
      <c r="G51" s="19">
        <v>3765.24</v>
      </c>
      <c r="H51" s="20">
        <f t="shared" si="32"/>
        <v>0.95850559028979898</v>
      </c>
      <c r="I51" s="19">
        <v>11253.78</v>
      </c>
      <c r="J51" s="19">
        <v>10858.78</v>
      </c>
      <c r="K51" s="20">
        <f t="shared" si="33"/>
        <v>0.96490068225964964</v>
      </c>
      <c r="L51" s="19">
        <v>0</v>
      </c>
      <c r="M51" s="19">
        <v>0</v>
      </c>
      <c r="N51" s="20" t="str">
        <f t="shared" si="29"/>
        <v>--</v>
      </c>
      <c r="O51" s="19">
        <v>12192.28</v>
      </c>
      <c r="P51" s="19">
        <v>11875.28</v>
      </c>
      <c r="Q51" s="20">
        <f t="shared" si="34"/>
        <v>0.9739999409462381</v>
      </c>
      <c r="R51" s="19">
        <f t="shared" si="35"/>
        <v>27374.300000000003</v>
      </c>
      <c r="S51" s="19">
        <f t="shared" si="36"/>
        <v>26499.300000000003</v>
      </c>
      <c r="T51" s="21">
        <f t="shared" si="37"/>
        <v>0.9680357123287171</v>
      </c>
      <c r="U51" s="22"/>
      <c r="V51" s="19">
        <v>446.5</v>
      </c>
      <c r="W51" s="19">
        <v>439.5</v>
      </c>
      <c r="X51" s="20">
        <f t="shared" si="42"/>
        <v>0.9843225083986562</v>
      </c>
      <c r="Y51" s="19">
        <v>11639.04</v>
      </c>
      <c r="Z51" s="19">
        <v>11018.04</v>
      </c>
      <c r="AA51" s="20">
        <f t="shared" si="31"/>
        <v>0.94664508413064996</v>
      </c>
      <c r="AB51" s="19">
        <v>0</v>
      </c>
      <c r="AC51" s="19">
        <v>0</v>
      </c>
      <c r="AD51" s="20" t="str">
        <f t="shared" si="30"/>
        <v>--</v>
      </c>
      <c r="AE51" s="19">
        <v>9860.6</v>
      </c>
      <c r="AF51" s="19">
        <v>9580.6</v>
      </c>
      <c r="AG51" s="20">
        <f t="shared" si="38"/>
        <v>0.97160416201853839</v>
      </c>
      <c r="AH51" s="19">
        <f t="shared" si="39"/>
        <v>21946.14</v>
      </c>
      <c r="AI51" s="19">
        <f t="shared" si="40"/>
        <v>21038.14</v>
      </c>
      <c r="AJ51" s="21">
        <f t="shared" si="41"/>
        <v>0.95862598160769963</v>
      </c>
      <c r="AK51" s="22"/>
      <c r="AL51" s="19">
        <f t="shared" si="43"/>
        <v>4374.74</v>
      </c>
      <c r="AM51" s="19">
        <f t="shared" si="44"/>
        <v>4204.74</v>
      </c>
      <c r="AN51" s="20">
        <f t="shared" si="45"/>
        <v>0.96114054778112523</v>
      </c>
      <c r="AO51" s="19">
        <f t="shared" si="46"/>
        <v>22892.82</v>
      </c>
      <c r="AP51" s="19">
        <f t="shared" si="47"/>
        <v>21876.82</v>
      </c>
      <c r="AQ51" s="20">
        <f t="shared" si="48"/>
        <v>0.95561927276761882</v>
      </c>
      <c r="AR51" s="19">
        <f t="shared" si="49"/>
        <v>0</v>
      </c>
      <c r="AS51" s="19">
        <f t="shared" si="50"/>
        <v>0</v>
      </c>
      <c r="AT51" s="20" t="str">
        <f t="shared" si="51"/>
        <v>--</v>
      </c>
      <c r="AU51" s="19">
        <f t="shared" si="52"/>
        <v>22052.880000000001</v>
      </c>
      <c r="AV51" s="19">
        <f t="shared" si="53"/>
        <v>21455.88</v>
      </c>
      <c r="AW51" s="20">
        <f t="shared" si="54"/>
        <v>0.9729287059105205</v>
      </c>
      <c r="AX51" s="19">
        <f t="shared" si="55"/>
        <v>49320.439999999995</v>
      </c>
      <c r="AY51" s="19">
        <f t="shared" si="56"/>
        <v>47537.439999999995</v>
      </c>
      <c r="AZ51" s="21">
        <f t="shared" si="57"/>
        <v>0.96384865990652147</v>
      </c>
    </row>
    <row r="52" spans="1:52">
      <c r="A52" s="23">
        <v>511</v>
      </c>
      <c r="B52" s="34">
        <v>1</v>
      </c>
      <c r="C52" s="10" t="s">
        <v>43</v>
      </c>
      <c r="D52" s="18">
        <v>511</v>
      </c>
      <c r="E52" s="10" t="s">
        <v>43</v>
      </c>
      <c r="F52" s="19">
        <v>12009.5</v>
      </c>
      <c r="G52" s="19">
        <v>10233</v>
      </c>
      <c r="H52" s="20">
        <f t="shared" si="32"/>
        <v>0.85207544027644777</v>
      </c>
      <c r="I52" s="19">
        <v>27898.5</v>
      </c>
      <c r="J52" s="19">
        <v>20167.5</v>
      </c>
      <c r="K52" s="20">
        <f t="shared" si="33"/>
        <v>0.72288832732942632</v>
      </c>
      <c r="L52" s="19">
        <v>0</v>
      </c>
      <c r="M52" s="19">
        <v>0</v>
      </c>
      <c r="N52" s="20" t="str">
        <f t="shared" si="29"/>
        <v>--</v>
      </c>
      <c r="O52" s="19">
        <v>27397.5</v>
      </c>
      <c r="P52" s="19">
        <v>19141</v>
      </c>
      <c r="Q52" s="20">
        <f t="shared" si="34"/>
        <v>0.69864038689661467</v>
      </c>
      <c r="R52" s="19">
        <f t="shared" si="35"/>
        <v>67305.5</v>
      </c>
      <c r="S52" s="19">
        <f t="shared" si="36"/>
        <v>49541.5</v>
      </c>
      <c r="T52" s="21">
        <f t="shared" si="37"/>
        <v>0.73606911767983296</v>
      </c>
      <c r="U52" s="22"/>
      <c r="V52" s="19">
        <v>2588</v>
      </c>
      <c r="W52" s="19">
        <v>2324</v>
      </c>
      <c r="X52" s="20">
        <f t="shared" si="42"/>
        <v>0.89799072642967548</v>
      </c>
      <c r="Y52" s="19">
        <v>36866</v>
      </c>
      <c r="Z52" s="19">
        <v>31175</v>
      </c>
      <c r="AA52" s="20">
        <f t="shared" si="31"/>
        <v>0.84563011989366899</v>
      </c>
      <c r="AB52" s="19">
        <v>0</v>
      </c>
      <c r="AC52" s="19">
        <v>0</v>
      </c>
      <c r="AD52" s="20" t="str">
        <f t="shared" si="30"/>
        <v>--</v>
      </c>
      <c r="AE52" s="19">
        <v>33588</v>
      </c>
      <c r="AF52" s="19">
        <v>28758</v>
      </c>
      <c r="AG52" s="20">
        <f t="shared" si="38"/>
        <v>0.85619864237227583</v>
      </c>
      <c r="AH52" s="19">
        <f t="shared" si="39"/>
        <v>73042</v>
      </c>
      <c r="AI52" s="19">
        <f t="shared" si="40"/>
        <v>62257</v>
      </c>
      <c r="AJ52" s="21">
        <f t="shared" si="41"/>
        <v>0.85234522603433638</v>
      </c>
      <c r="AK52" s="22"/>
      <c r="AL52" s="19">
        <f t="shared" si="43"/>
        <v>14597.5</v>
      </c>
      <c r="AM52" s="19">
        <f t="shared" si="44"/>
        <v>12557</v>
      </c>
      <c r="AN52" s="20">
        <f t="shared" si="45"/>
        <v>0.86021579037506424</v>
      </c>
      <c r="AO52" s="19">
        <f t="shared" si="46"/>
        <v>64764.5</v>
      </c>
      <c r="AP52" s="19">
        <f t="shared" si="47"/>
        <v>51342.5</v>
      </c>
      <c r="AQ52" s="20">
        <f t="shared" si="48"/>
        <v>0.79275683437685773</v>
      </c>
      <c r="AR52" s="19">
        <f t="shared" si="49"/>
        <v>0</v>
      </c>
      <c r="AS52" s="19">
        <f t="shared" si="50"/>
        <v>0</v>
      </c>
      <c r="AT52" s="20" t="str">
        <f t="shared" si="51"/>
        <v>--</v>
      </c>
      <c r="AU52" s="19">
        <f t="shared" si="52"/>
        <v>60985.5</v>
      </c>
      <c r="AV52" s="19">
        <f t="shared" si="53"/>
        <v>47899</v>
      </c>
      <c r="AW52" s="20">
        <f t="shared" si="54"/>
        <v>0.78541620549146929</v>
      </c>
      <c r="AX52" s="19">
        <f t="shared" si="55"/>
        <v>140347.5</v>
      </c>
      <c r="AY52" s="19">
        <f t="shared" si="56"/>
        <v>111798.5</v>
      </c>
      <c r="AZ52" s="21">
        <f t="shared" si="57"/>
        <v>0.79658348028999448</v>
      </c>
    </row>
    <row r="53" spans="1:52">
      <c r="A53" s="23">
        <v>506</v>
      </c>
      <c r="B53" s="34">
        <v>1</v>
      </c>
      <c r="C53" s="10" t="s">
        <v>45</v>
      </c>
      <c r="D53" s="18">
        <v>506</v>
      </c>
      <c r="E53" s="10" t="s">
        <v>45</v>
      </c>
      <c r="F53" s="19">
        <v>2504</v>
      </c>
      <c r="G53" s="19">
        <v>2232</v>
      </c>
      <c r="H53" s="20">
        <f t="shared" si="32"/>
        <v>0.89137380191693294</v>
      </c>
      <c r="I53" s="19">
        <v>7065.5</v>
      </c>
      <c r="J53" s="19">
        <v>6061.5</v>
      </c>
      <c r="K53" s="20">
        <f t="shared" si="33"/>
        <v>0.8579010685726417</v>
      </c>
      <c r="L53" s="19">
        <v>0</v>
      </c>
      <c r="M53" s="19">
        <v>0</v>
      </c>
      <c r="N53" s="20" t="str">
        <f t="shared" si="29"/>
        <v>--</v>
      </c>
      <c r="O53" s="19">
        <v>7734.5</v>
      </c>
      <c r="P53" s="19">
        <v>6824</v>
      </c>
      <c r="Q53" s="20">
        <f t="shared" si="34"/>
        <v>0.88228069041308421</v>
      </c>
      <c r="R53" s="19">
        <f t="shared" si="35"/>
        <v>17304</v>
      </c>
      <c r="S53" s="19">
        <f t="shared" si="36"/>
        <v>15117.5</v>
      </c>
      <c r="T53" s="21">
        <f t="shared" si="37"/>
        <v>0.87364193250115585</v>
      </c>
      <c r="U53" s="22"/>
      <c r="V53" s="19">
        <v>300</v>
      </c>
      <c r="W53" s="19">
        <v>270</v>
      </c>
      <c r="X53" s="20">
        <f t="shared" si="42"/>
        <v>0.9</v>
      </c>
      <c r="Y53" s="19">
        <v>9913.5</v>
      </c>
      <c r="Z53" s="19">
        <v>8568.5</v>
      </c>
      <c r="AA53" s="20">
        <f t="shared" si="31"/>
        <v>0.86432642356382705</v>
      </c>
      <c r="AB53" s="19">
        <v>0</v>
      </c>
      <c r="AC53" s="19">
        <v>0</v>
      </c>
      <c r="AD53" s="20" t="str">
        <f t="shared" si="30"/>
        <v>--</v>
      </c>
      <c r="AE53" s="19">
        <v>8273</v>
      </c>
      <c r="AF53" s="19">
        <v>7006</v>
      </c>
      <c r="AG53" s="20">
        <f t="shared" si="38"/>
        <v>0.84685120270760306</v>
      </c>
      <c r="AH53" s="19">
        <f t="shared" si="39"/>
        <v>18486.5</v>
      </c>
      <c r="AI53" s="19">
        <f t="shared" si="40"/>
        <v>15844.5</v>
      </c>
      <c r="AJ53" s="21">
        <f t="shared" si="41"/>
        <v>0.85708489979173996</v>
      </c>
      <c r="AK53" s="22"/>
      <c r="AL53" s="19">
        <f t="shared" si="43"/>
        <v>2804</v>
      </c>
      <c r="AM53" s="19">
        <f t="shared" si="44"/>
        <v>2502</v>
      </c>
      <c r="AN53" s="20">
        <f t="shared" si="45"/>
        <v>0.89229671897289586</v>
      </c>
      <c r="AO53" s="19">
        <f t="shared" si="46"/>
        <v>16979</v>
      </c>
      <c r="AP53" s="19">
        <f t="shared" si="47"/>
        <v>14630</v>
      </c>
      <c r="AQ53" s="20">
        <f t="shared" si="48"/>
        <v>0.86165262971906476</v>
      </c>
      <c r="AR53" s="19">
        <f t="shared" si="49"/>
        <v>0</v>
      </c>
      <c r="AS53" s="19">
        <f t="shared" si="50"/>
        <v>0</v>
      </c>
      <c r="AT53" s="20" t="str">
        <f t="shared" si="51"/>
        <v>--</v>
      </c>
      <c r="AU53" s="19">
        <f t="shared" si="52"/>
        <v>16007.5</v>
      </c>
      <c r="AV53" s="19">
        <f t="shared" si="53"/>
        <v>13830</v>
      </c>
      <c r="AW53" s="20">
        <f t="shared" si="54"/>
        <v>0.86397001405591134</v>
      </c>
      <c r="AX53" s="19">
        <f t="shared" si="55"/>
        <v>35790.5</v>
      </c>
      <c r="AY53" s="19">
        <f t="shared" si="56"/>
        <v>30962</v>
      </c>
      <c r="AZ53" s="21">
        <f t="shared" si="57"/>
        <v>0.86508989815733228</v>
      </c>
    </row>
    <row r="54" spans="1:52">
      <c r="A54" s="23">
        <v>531</v>
      </c>
      <c r="B54" s="34">
        <v>1</v>
      </c>
      <c r="C54" s="10" t="s">
        <v>46</v>
      </c>
      <c r="D54" s="18">
        <v>531</v>
      </c>
      <c r="E54" s="10" t="s">
        <v>46</v>
      </c>
      <c r="F54" s="19">
        <v>2873.5</v>
      </c>
      <c r="G54" s="19">
        <v>2589.5</v>
      </c>
      <c r="H54" s="20">
        <f t="shared" si="32"/>
        <v>0.90116582564816428</v>
      </c>
      <c r="I54" s="19">
        <v>3529.5</v>
      </c>
      <c r="J54" s="19">
        <v>3004</v>
      </c>
      <c r="K54" s="20">
        <f t="shared" si="33"/>
        <v>0.85111205553194502</v>
      </c>
      <c r="L54" s="19">
        <v>0</v>
      </c>
      <c r="M54" s="19">
        <v>0</v>
      </c>
      <c r="N54" s="20" t="str">
        <f t="shared" si="29"/>
        <v>--</v>
      </c>
      <c r="O54" s="19">
        <v>3990.5</v>
      </c>
      <c r="P54" s="19">
        <v>3567</v>
      </c>
      <c r="Q54" s="20">
        <f t="shared" si="34"/>
        <v>0.89387294825209873</v>
      </c>
      <c r="R54" s="19">
        <f t="shared" si="35"/>
        <v>10393.5</v>
      </c>
      <c r="S54" s="19">
        <f t="shared" si="36"/>
        <v>9160.5</v>
      </c>
      <c r="T54" s="21">
        <f t="shared" si="37"/>
        <v>0.88136816279405394</v>
      </c>
      <c r="U54" s="22"/>
      <c r="V54" s="19">
        <v>863</v>
      </c>
      <c r="W54" s="19">
        <v>621</v>
      </c>
      <c r="X54" s="20">
        <f t="shared" si="42"/>
        <v>0.71958285052143689</v>
      </c>
      <c r="Y54" s="19">
        <v>11422</v>
      </c>
      <c r="Z54" s="19">
        <v>9473.5</v>
      </c>
      <c r="AA54" s="20">
        <f t="shared" si="31"/>
        <v>0.8294081596918228</v>
      </c>
      <c r="AB54" s="19">
        <v>0</v>
      </c>
      <c r="AC54" s="19">
        <v>0</v>
      </c>
      <c r="AD54" s="20" t="str">
        <f t="shared" si="30"/>
        <v>--</v>
      </c>
      <c r="AE54" s="19">
        <v>11385.5</v>
      </c>
      <c r="AF54" s="19">
        <v>9946.5</v>
      </c>
      <c r="AG54" s="20">
        <f t="shared" si="38"/>
        <v>0.87361117210487027</v>
      </c>
      <c r="AH54" s="19">
        <f t="shared" si="39"/>
        <v>23670.5</v>
      </c>
      <c r="AI54" s="19">
        <f t="shared" si="40"/>
        <v>20041</v>
      </c>
      <c r="AJ54" s="21">
        <f t="shared" si="41"/>
        <v>0.84666568091083838</v>
      </c>
      <c r="AK54" s="22"/>
      <c r="AL54" s="19">
        <f t="shared" si="43"/>
        <v>3736.5</v>
      </c>
      <c r="AM54" s="19">
        <f t="shared" si="44"/>
        <v>3210.5</v>
      </c>
      <c r="AN54" s="20">
        <f t="shared" si="45"/>
        <v>0.8592265489094072</v>
      </c>
      <c r="AO54" s="19">
        <f t="shared" si="46"/>
        <v>14951.5</v>
      </c>
      <c r="AP54" s="19">
        <f t="shared" si="47"/>
        <v>12477.5</v>
      </c>
      <c r="AQ54" s="20">
        <f t="shared" si="48"/>
        <v>0.83453165234257431</v>
      </c>
      <c r="AR54" s="19">
        <f t="shared" si="49"/>
        <v>0</v>
      </c>
      <c r="AS54" s="19">
        <f t="shared" si="50"/>
        <v>0</v>
      </c>
      <c r="AT54" s="20" t="str">
        <f t="shared" si="51"/>
        <v>--</v>
      </c>
      <c r="AU54" s="19">
        <f t="shared" si="52"/>
        <v>15376</v>
      </c>
      <c r="AV54" s="19">
        <f t="shared" si="53"/>
        <v>13513.5</v>
      </c>
      <c r="AW54" s="20">
        <f t="shared" si="54"/>
        <v>0.87886966701352753</v>
      </c>
      <c r="AX54" s="19">
        <f t="shared" si="55"/>
        <v>34064</v>
      </c>
      <c r="AY54" s="19">
        <f t="shared" si="56"/>
        <v>29201.5</v>
      </c>
      <c r="AZ54" s="21">
        <f t="shared" si="57"/>
        <v>0.85725399248473466</v>
      </c>
    </row>
    <row r="55" spans="1:52">
      <c r="A55" s="23">
        <v>510</v>
      </c>
      <c r="B55" s="34">
        <v>1</v>
      </c>
      <c r="C55" s="10" t="s">
        <v>47</v>
      </c>
      <c r="D55" s="18">
        <v>510</v>
      </c>
      <c r="E55" s="10" t="s">
        <v>47</v>
      </c>
      <c r="F55" s="19">
        <v>7354.5</v>
      </c>
      <c r="G55" s="19">
        <v>6130.5</v>
      </c>
      <c r="H55" s="20">
        <f t="shared" si="32"/>
        <v>0.83357128288802773</v>
      </c>
      <c r="I55" s="19">
        <v>19120</v>
      </c>
      <c r="J55" s="19">
        <v>14834</v>
      </c>
      <c r="K55" s="20">
        <f t="shared" si="33"/>
        <v>0.77583682008368204</v>
      </c>
      <c r="L55" s="19">
        <v>0</v>
      </c>
      <c r="M55" s="19">
        <v>0</v>
      </c>
      <c r="N55" s="20" t="str">
        <f t="shared" si="29"/>
        <v>--</v>
      </c>
      <c r="O55" s="19">
        <v>18864</v>
      </c>
      <c r="P55" s="19">
        <v>14501</v>
      </c>
      <c r="Q55" s="20">
        <f t="shared" si="34"/>
        <v>0.76871289228159456</v>
      </c>
      <c r="R55" s="19">
        <f t="shared" si="35"/>
        <v>45338.5</v>
      </c>
      <c r="S55" s="19">
        <f t="shared" si="36"/>
        <v>35465.5</v>
      </c>
      <c r="T55" s="21">
        <f t="shared" si="37"/>
        <v>0.7822380537512269</v>
      </c>
      <c r="U55" s="22"/>
      <c r="V55" s="19">
        <v>1412</v>
      </c>
      <c r="W55" s="19">
        <v>1209</v>
      </c>
      <c r="X55" s="20">
        <f t="shared" si="42"/>
        <v>0.85623229461756378</v>
      </c>
      <c r="Y55" s="19">
        <v>17164</v>
      </c>
      <c r="Z55" s="19">
        <v>12712</v>
      </c>
      <c r="AA55" s="20">
        <f t="shared" si="31"/>
        <v>0.74061990212071782</v>
      </c>
      <c r="AB55" s="19">
        <v>0</v>
      </c>
      <c r="AC55" s="19">
        <v>0</v>
      </c>
      <c r="AD55" s="20" t="str">
        <f t="shared" si="30"/>
        <v>--</v>
      </c>
      <c r="AE55" s="19">
        <v>16428.5</v>
      </c>
      <c r="AF55" s="19">
        <v>12543.5</v>
      </c>
      <c r="AG55" s="20">
        <f t="shared" si="38"/>
        <v>0.76352071095961282</v>
      </c>
      <c r="AH55" s="19">
        <f t="shared" si="39"/>
        <v>35004.5</v>
      </c>
      <c r="AI55" s="19">
        <f t="shared" si="40"/>
        <v>26464.5</v>
      </c>
      <c r="AJ55" s="21">
        <f t="shared" si="41"/>
        <v>0.7560313673956206</v>
      </c>
      <c r="AK55" s="22"/>
      <c r="AL55" s="19">
        <f t="shared" si="43"/>
        <v>8766.5</v>
      </c>
      <c r="AM55" s="19">
        <f t="shared" si="44"/>
        <v>7339.5</v>
      </c>
      <c r="AN55" s="20">
        <f t="shared" si="45"/>
        <v>0.83722123994752751</v>
      </c>
      <c r="AO55" s="19">
        <f t="shared" si="46"/>
        <v>36284</v>
      </c>
      <c r="AP55" s="19">
        <f t="shared" si="47"/>
        <v>27546</v>
      </c>
      <c r="AQ55" s="20">
        <f t="shared" si="48"/>
        <v>0.75917759894168224</v>
      </c>
      <c r="AR55" s="19">
        <f t="shared" si="49"/>
        <v>0</v>
      </c>
      <c r="AS55" s="19">
        <f t="shared" si="50"/>
        <v>0</v>
      </c>
      <c r="AT55" s="20" t="str">
        <f t="shared" si="51"/>
        <v>--</v>
      </c>
      <c r="AU55" s="19">
        <f t="shared" si="52"/>
        <v>35292.5</v>
      </c>
      <c r="AV55" s="19">
        <f t="shared" si="53"/>
        <v>27044.5</v>
      </c>
      <c r="AW55" s="20">
        <f t="shared" si="54"/>
        <v>0.76629595523128147</v>
      </c>
      <c r="AX55" s="19">
        <f t="shared" si="55"/>
        <v>80343</v>
      </c>
      <c r="AY55" s="19">
        <f t="shared" si="56"/>
        <v>61930</v>
      </c>
      <c r="AZ55" s="21">
        <f t="shared" si="57"/>
        <v>0.77082010878359031</v>
      </c>
    </row>
    <row r="56" spans="1:52">
      <c r="A56" s="23">
        <v>533</v>
      </c>
      <c r="B56" s="34">
        <v>1</v>
      </c>
      <c r="C56" s="10" t="s">
        <v>48</v>
      </c>
      <c r="D56" s="18">
        <v>533</v>
      </c>
      <c r="E56" s="10" t="s">
        <v>93</v>
      </c>
      <c r="F56" s="19">
        <v>2967</v>
      </c>
      <c r="G56" s="19">
        <v>2672</v>
      </c>
      <c r="H56" s="20">
        <f t="shared" si="32"/>
        <v>0.90057296932928887</v>
      </c>
      <c r="I56" s="19">
        <v>3764</v>
      </c>
      <c r="J56" s="19">
        <v>3095.5</v>
      </c>
      <c r="K56" s="20">
        <f t="shared" si="33"/>
        <v>0.82239638682252925</v>
      </c>
      <c r="L56" s="19">
        <v>0</v>
      </c>
      <c r="M56" s="19">
        <v>0</v>
      </c>
      <c r="N56" s="20" t="str">
        <f t="shared" si="29"/>
        <v>--</v>
      </c>
      <c r="O56" s="19">
        <v>4970</v>
      </c>
      <c r="P56" s="19">
        <v>4361.5</v>
      </c>
      <c r="Q56" s="20">
        <f t="shared" si="34"/>
        <v>0.87756539235412478</v>
      </c>
      <c r="R56" s="19">
        <f t="shared" si="35"/>
        <v>11701</v>
      </c>
      <c r="S56" s="19">
        <f t="shared" si="36"/>
        <v>10129</v>
      </c>
      <c r="T56" s="21">
        <f t="shared" si="37"/>
        <v>0.8656525083326212</v>
      </c>
      <c r="U56" s="22"/>
      <c r="V56" s="19">
        <v>326</v>
      </c>
      <c r="W56" s="19">
        <v>288</v>
      </c>
      <c r="X56" s="20">
        <f t="shared" si="42"/>
        <v>0.8834355828220859</v>
      </c>
      <c r="Y56" s="19">
        <v>9147</v>
      </c>
      <c r="Z56" s="19">
        <v>7620</v>
      </c>
      <c r="AA56" s="20">
        <f t="shared" si="31"/>
        <v>0.83306001967858312</v>
      </c>
      <c r="AB56" s="19">
        <v>0</v>
      </c>
      <c r="AC56" s="19">
        <v>0</v>
      </c>
      <c r="AD56" s="20" t="str">
        <f t="shared" si="30"/>
        <v>--</v>
      </c>
      <c r="AE56" s="19">
        <v>8354</v>
      </c>
      <c r="AF56" s="19">
        <v>7187.5</v>
      </c>
      <c r="AG56" s="20">
        <f t="shared" si="38"/>
        <v>0.86036629159683986</v>
      </c>
      <c r="AH56" s="19">
        <f t="shared" si="39"/>
        <v>17827</v>
      </c>
      <c r="AI56" s="19">
        <f t="shared" si="40"/>
        <v>15095.5</v>
      </c>
      <c r="AJ56" s="21">
        <f t="shared" si="41"/>
        <v>0.84677736018399052</v>
      </c>
      <c r="AK56" s="22"/>
      <c r="AL56" s="19">
        <f t="shared" si="43"/>
        <v>3293</v>
      </c>
      <c r="AM56" s="19">
        <f t="shared" si="44"/>
        <v>2960</v>
      </c>
      <c r="AN56" s="20">
        <f t="shared" si="45"/>
        <v>0.898876404494382</v>
      </c>
      <c r="AO56" s="19">
        <f t="shared" si="46"/>
        <v>12911</v>
      </c>
      <c r="AP56" s="19">
        <f t="shared" si="47"/>
        <v>10715.5</v>
      </c>
      <c r="AQ56" s="20">
        <f t="shared" si="48"/>
        <v>0.82995120439934944</v>
      </c>
      <c r="AR56" s="19">
        <f t="shared" si="49"/>
        <v>0</v>
      </c>
      <c r="AS56" s="19">
        <f t="shared" si="50"/>
        <v>0</v>
      </c>
      <c r="AT56" s="20" t="str">
        <f t="shared" si="51"/>
        <v>--</v>
      </c>
      <c r="AU56" s="19">
        <f t="shared" si="52"/>
        <v>13324</v>
      </c>
      <c r="AV56" s="19">
        <f t="shared" si="53"/>
        <v>11549</v>
      </c>
      <c r="AW56" s="20">
        <f t="shared" si="54"/>
        <v>0.86678174722305612</v>
      </c>
      <c r="AX56" s="19">
        <f t="shared" si="55"/>
        <v>29528</v>
      </c>
      <c r="AY56" s="19">
        <f t="shared" si="56"/>
        <v>25224.5</v>
      </c>
      <c r="AZ56" s="21">
        <f t="shared" si="57"/>
        <v>0.85425697642915199</v>
      </c>
    </row>
    <row r="57" spans="1:52">
      <c r="A57" s="23">
        <v>522</v>
      </c>
      <c r="B57" s="34">
        <v>1</v>
      </c>
      <c r="C57" s="10" t="s">
        <v>49</v>
      </c>
      <c r="D57" s="18">
        <v>522</v>
      </c>
      <c r="E57" s="10" t="s">
        <v>79</v>
      </c>
      <c r="F57" s="19">
        <v>16864.099999999999</v>
      </c>
      <c r="G57" s="19">
        <v>13798.4</v>
      </c>
      <c r="H57" s="20">
        <f t="shared" si="32"/>
        <v>0.81821146696236391</v>
      </c>
      <c r="I57" s="19">
        <v>36736.9</v>
      </c>
      <c r="J57" s="19">
        <v>27483.9</v>
      </c>
      <c r="K57" s="20">
        <f t="shared" si="33"/>
        <v>0.74812790409642627</v>
      </c>
      <c r="L57" s="19">
        <v>0</v>
      </c>
      <c r="M57" s="19">
        <v>0</v>
      </c>
      <c r="N57" s="20" t="str">
        <f t="shared" si="29"/>
        <v>--</v>
      </c>
      <c r="O57" s="19">
        <v>38972.400000000001</v>
      </c>
      <c r="P57" s="19">
        <v>30817.200000000001</v>
      </c>
      <c r="Q57" s="20">
        <f t="shared" si="34"/>
        <v>0.79074421898574376</v>
      </c>
      <c r="R57" s="19">
        <f t="shared" si="35"/>
        <v>92573.4</v>
      </c>
      <c r="S57" s="19">
        <f t="shared" si="36"/>
        <v>72099.5</v>
      </c>
      <c r="T57" s="21">
        <f t="shared" si="37"/>
        <v>0.77883603713377714</v>
      </c>
      <c r="U57" s="22"/>
      <c r="V57" s="19">
        <v>2747</v>
      </c>
      <c r="W57" s="19">
        <v>2192.5</v>
      </c>
      <c r="X57" s="20">
        <f t="shared" si="42"/>
        <v>0.79814342919548598</v>
      </c>
      <c r="Y57" s="19">
        <v>51400.1</v>
      </c>
      <c r="Z57" s="19">
        <v>38960.1</v>
      </c>
      <c r="AA57" s="20">
        <f t="shared" si="31"/>
        <v>0.75797712455812338</v>
      </c>
      <c r="AB57" s="19">
        <v>0</v>
      </c>
      <c r="AC57" s="19">
        <v>0</v>
      </c>
      <c r="AD57" s="20" t="str">
        <f t="shared" si="30"/>
        <v>--</v>
      </c>
      <c r="AE57" s="19">
        <v>44771.5</v>
      </c>
      <c r="AF57" s="19">
        <v>35781</v>
      </c>
      <c r="AG57" s="20">
        <f t="shared" si="38"/>
        <v>0.79919144991791657</v>
      </c>
      <c r="AH57" s="19">
        <f t="shared" si="39"/>
        <v>98918.6</v>
      </c>
      <c r="AI57" s="19">
        <f t="shared" si="40"/>
        <v>76933.600000000006</v>
      </c>
      <c r="AJ57" s="21">
        <f t="shared" si="41"/>
        <v>0.77774655120472791</v>
      </c>
      <c r="AK57" s="22"/>
      <c r="AL57" s="19">
        <f t="shared" si="43"/>
        <v>19611.099999999999</v>
      </c>
      <c r="AM57" s="19">
        <f t="shared" si="44"/>
        <v>15990.9</v>
      </c>
      <c r="AN57" s="20">
        <f t="shared" si="45"/>
        <v>0.81540046198326466</v>
      </c>
      <c r="AO57" s="19">
        <f t="shared" si="46"/>
        <v>88137</v>
      </c>
      <c r="AP57" s="19">
        <f t="shared" si="47"/>
        <v>66444</v>
      </c>
      <c r="AQ57" s="20">
        <f t="shared" si="48"/>
        <v>0.75387181319990471</v>
      </c>
      <c r="AR57" s="19">
        <f t="shared" si="49"/>
        <v>0</v>
      </c>
      <c r="AS57" s="19">
        <f t="shared" si="50"/>
        <v>0</v>
      </c>
      <c r="AT57" s="20" t="str">
        <f t="shared" si="51"/>
        <v>--</v>
      </c>
      <c r="AU57" s="19">
        <f t="shared" si="52"/>
        <v>83743.899999999994</v>
      </c>
      <c r="AV57" s="19">
        <f t="shared" si="53"/>
        <v>66598.2</v>
      </c>
      <c r="AW57" s="20">
        <f t="shared" si="54"/>
        <v>0.79526031149731502</v>
      </c>
      <c r="AX57" s="19">
        <f t="shared" si="55"/>
        <v>191492</v>
      </c>
      <c r="AY57" s="19">
        <f t="shared" si="56"/>
        <v>149033.1</v>
      </c>
      <c r="AZ57" s="21">
        <f t="shared" si="57"/>
        <v>0.77827324379086338</v>
      </c>
    </row>
    <row r="58" spans="1:52">
      <c r="A58" s="23">
        <v>534</v>
      </c>
      <c r="B58" s="34">
        <v>1</v>
      </c>
      <c r="C58" s="10" t="s">
        <v>50</v>
      </c>
      <c r="D58" s="18">
        <v>534</v>
      </c>
      <c r="E58" s="10" t="s">
        <v>50</v>
      </c>
      <c r="F58" s="19">
        <v>2404</v>
      </c>
      <c r="G58" s="19">
        <v>2354</v>
      </c>
      <c r="H58" s="20">
        <f t="shared" si="32"/>
        <v>0.97920133111480867</v>
      </c>
      <c r="I58" s="19">
        <v>4889.5</v>
      </c>
      <c r="J58" s="19">
        <v>4775.5</v>
      </c>
      <c r="K58" s="20">
        <f t="shared" si="33"/>
        <v>0.97668473259024435</v>
      </c>
      <c r="L58" s="19">
        <v>0</v>
      </c>
      <c r="M58" s="19">
        <v>0</v>
      </c>
      <c r="N58" s="20" t="str">
        <f t="shared" si="29"/>
        <v>--</v>
      </c>
      <c r="O58" s="19">
        <v>4839</v>
      </c>
      <c r="P58" s="19">
        <v>4694</v>
      </c>
      <c r="Q58" s="20">
        <f t="shared" si="34"/>
        <v>0.97003513122545981</v>
      </c>
      <c r="R58" s="19">
        <f t="shared" si="35"/>
        <v>12132.5</v>
      </c>
      <c r="S58" s="19">
        <f t="shared" si="36"/>
        <v>11823.5</v>
      </c>
      <c r="T58" s="21">
        <f t="shared" si="37"/>
        <v>0.97453121780342056</v>
      </c>
      <c r="U58" s="22"/>
      <c r="V58" s="19">
        <v>618.5</v>
      </c>
      <c r="W58" s="19">
        <v>608.5</v>
      </c>
      <c r="X58" s="20">
        <f t="shared" si="42"/>
        <v>0.98383185125303152</v>
      </c>
      <c r="Y58" s="19">
        <v>7092.5</v>
      </c>
      <c r="Z58" s="19">
        <v>6921.5</v>
      </c>
      <c r="AA58" s="20">
        <f t="shared" si="31"/>
        <v>0.97589002467395136</v>
      </c>
      <c r="AB58" s="19">
        <v>0</v>
      </c>
      <c r="AC58" s="19">
        <v>0</v>
      </c>
      <c r="AD58" s="20" t="str">
        <f t="shared" si="30"/>
        <v>--</v>
      </c>
      <c r="AE58" s="19">
        <v>6892.5</v>
      </c>
      <c r="AF58" s="19">
        <v>6752.5</v>
      </c>
      <c r="AG58" s="20">
        <f t="shared" si="38"/>
        <v>0.97968806673920927</v>
      </c>
      <c r="AH58" s="19">
        <f t="shared" si="39"/>
        <v>14603.5</v>
      </c>
      <c r="AI58" s="19">
        <f t="shared" si="40"/>
        <v>14282.5</v>
      </c>
      <c r="AJ58" s="21">
        <f t="shared" si="41"/>
        <v>0.97801896805560307</v>
      </c>
      <c r="AK58" s="22"/>
      <c r="AL58" s="19">
        <f t="shared" si="43"/>
        <v>3022.5</v>
      </c>
      <c r="AM58" s="19">
        <f t="shared" si="44"/>
        <v>2962.5</v>
      </c>
      <c r="AN58" s="20">
        <f t="shared" si="45"/>
        <v>0.98014888337468986</v>
      </c>
      <c r="AO58" s="19">
        <f t="shared" si="46"/>
        <v>11982</v>
      </c>
      <c r="AP58" s="19">
        <f t="shared" si="47"/>
        <v>11697</v>
      </c>
      <c r="AQ58" s="20">
        <f t="shared" si="48"/>
        <v>0.97621432148222331</v>
      </c>
      <c r="AR58" s="19">
        <f t="shared" si="49"/>
        <v>0</v>
      </c>
      <c r="AS58" s="19">
        <f t="shared" si="50"/>
        <v>0</v>
      </c>
      <c r="AT58" s="20" t="str">
        <f t="shared" si="51"/>
        <v>--</v>
      </c>
      <c r="AU58" s="19">
        <f t="shared" si="52"/>
        <v>11731.5</v>
      </c>
      <c r="AV58" s="19">
        <f t="shared" si="53"/>
        <v>11446.5</v>
      </c>
      <c r="AW58" s="20">
        <f t="shared" si="54"/>
        <v>0.97570643140263391</v>
      </c>
      <c r="AX58" s="19">
        <f t="shared" si="55"/>
        <v>26736</v>
      </c>
      <c r="AY58" s="19">
        <f t="shared" si="56"/>
        <v>26106</v>
      </c>
      <c r="AZ58" s="21">
        <f t="shared" si="57"/>
        <v>0.9764362657091562</v>
      </c>
    </row>
    <row r="59" spans="1:52">
      <c r="A59" s="23">
        <v>504</v>
      </c>
      <c r="B59" s="34">
        <v>1</v>
      </c>
      <c r="C59" s="10" t="s">
        <v>51</v>
      </c>
      <c r="D59" s="18">
        <v>504</v>
      </c>
      <c r="E59" s="10" t="s">
        <v>51</v>
      </c>
      <c r="F59" s="19">
        <v>18804.5</v>
      </c>
      <c r="G59" s="19">
        <v>14052.5</v>
      </c>
      <c r="H59" s="20">
        <f t="shared" si="32"/>
        <v>0.74729453056449258</v>
      </c>
      <c r="I59" s="19">
        <v>44310.5</v>
      </c>
      <c r="J59" s="19">
        <v>31401.5</v>
      </c>
      <c r="K59" s="20">
        <f t="shared" si="33"/>
        <v>0.70866950271380369</v>
      </c>
      <c r="L59" s="19">
        <v>0</v>
      </c>
      <c r="M59" s="19">
        <v>0</v>
      </c>
      <c r="N59" s="20" t="str">
        <f t="shared" si="29"/>
        <v>--</v>
      </c>
      <c r="O59" s="19">
        <v>48022.5</v>
      </c>
      <c r="P59" s="19">
        <v>34269</v>
      </c>
      <c r="Q59" s="20">
        <f t="shared" si="34"/>
        <v>0.7136029985944089</v>
      </c>
      <c r="R59" s="19">
        <f t="shared" si="35"/>
        <v>111137.5</v>
      </c>
      <c r="S59" s="19">
        <f t="shared" si="36"/>
        <v>79723</v>
      </c>
      <c r="T59" s="21">
        <f t="shared" si="37"/>
        <v>0.71733663254976943</v>
      </c>
      <c r="U59" s="22"/>
      <c r="V59" s="19">
        <v>3806</v>
      </c>
      <c r="W59" s="19">
        <v>3180</v>
      </c>
      <c r="X59" s="20">
        <f t="shared" si="42"/>
        <v>0.83552285864424591</v>
      </c>
      <c r="Y59" s="19">
        <v>43714</v>
      </c>
      <c r="Z59" s="19">
        <v>31649.5</v>
      </c>
      <c r="AA59" s="20">
        <f t="shared" si="31"/>
        <v>0.72401290204511137</v>
      </c>
      <c r="AB59" s="19">
        <v>0</v>
      </c>
      <c r="AC59" s="19">
        <v>0</v>
      </c>
      <c r="AD59" s="20" t="str">
        <f t="shared" si="30"/>
        <v>--</v>
      </c>
      <c r="AE59" s="19">
        <v>42187</v>
      </c>
      <c r="AF59" s="19">
        <v>31322.5</v>
      </c>
      <c r="AG59" s="20">
        <f t="shared" si="38"/>
        <v>0.74246805888069789</v>
      </c>
      <c r="AH59" s="19">
        <f t="shared" si="39"/>
        <v>89707</v>
      </c>
      <c r="AI59" s="19">
        <f t="shared" si="40"/>
        <v>66152</v>
      </c>
      <c r="AJ59" s="21">
        <f t="shared" si="41"/>
        <v>0.73742294358299798</v>
      </c>
      <c r="AK59" s="22"/>
      <c r="AL59" s="19">
        <f t="shared" si="43"/>
        <v>22610.5</v>
      </c>
      <c r="AM59" s="19">
        <f t="shared" si="44"/>
        <v>17232.5</v>
      </c>
      <c r="AN59" s="20">
        <f t="shared" si="45"/>
        <v>0.76214590566329798</v>
      </c>
      <c r="AO59" s="19">
        <f t="shared" si="46"/>
        <v>88024.5</v>
      </c>
      <c r="AP59" s="19">
        <f t="shared" si="47"/>
        <v>63051</v>
      </c>
      <c r="AQ59" s="20">
        <f t="shared" si="48"/>
        <v>0.7162892149344785</v>
      </c>
      <c r="AR59" s="19">
        <f t="shared" si="49"/>
        <v>0</v>
      </c>
      <c r="AS59" s="19">
        <f t="shared" si="50"/>
        <v>0</v>
      </c>
      <c r="AT59" s="20" t="str">
        <f t="shared" si="51"/>
        <v>--</v>
      </c>
      <c r="AU59" s="19">
        <f t="shared" si="52"/>
        <v>90209.5</v>
      </c>
      <c r="AV59" s="19">
        <f t="shared" si="53"/>
        <v>65591.5</v>
      </c>
      <c r="AW59" s="20">
        <f t="shared" si="54"/>
        <v>0.72710191276971936</v>
      </c>
      <c r="AX59" s="19">
        <f t="shared" si="55"/>
        <v>200844.5</v>
      </c>
      <c r="AY59" s="19">
        <f t="shared" si="56"/>
        <v>145875</v>
      </c>
      <c r="AZ59" s="21">
        <f t="shared" si="57"/>
        <v>0.72630816377844554</v>
      </c>
    </row>
    <row r="60" spans="1:52">
      <c r="A60" s="23">
        <v>516</v>
      </c>
      <c r="B60" s="34">
        <v>1</v>
      </c>
      <c r="C60" s="10" t="s">
        <v>52</v>
      </c>
      <c r="D60" s="18">
        <v>516</v>
      </c>
      <c r="E60" s="10" t="s">
        <v>52</v>
      </c>
      <c r="F60" s="2">
        <v>23457</v>
      </c>
      <c r="G60" s="2">
        <v>14689</v>
      </c>
      <c r="H60" s="1">
        <f t="shared" si="32"/>
        <v>0.62620966022935587</v>
      </c>
      <c r="I60" s="2">
        <v>39881.5</v>
      </c>
      <c r="J60" s="2">
        <v>26998</v>
      </c>
      <c r="K60" s="1">
        <f t="shared" si="33"/>
        <v>0.67695548061131106</v>
      </c>
      <c r="L60" s="2">
        <v>0</v>
      </c>
      <c r="M60" s="2">
        <v>0</v>
      </c>
      <c r="N60" s="1" t="str">
        <f t="shared" si="29"/>
        <v>--</v>
      </c>
      <c r="O60" s="2">
        <v>40432.5</v>
      </c>
      <c r="P60" s="2">
        <v>28225</v>
      </c>
      <c r="Q60" s="1">
        <f t="shared" si="34"/>
        <v>0.6980770419835528</v>
      </c>
      <c r="R60" s="2">
        <f t="shared" si="35"/>
        <v>103771</v>
      </c>
      <c r="S60" s="2">
        <f t="shared" si="36"/>
        <v>69912</v>
      </c>
      <c r="T60" s="3">
        <f t="shared" si="37"/>
        <v>0.67371423615460968</v>
      </c>
      <c r="U60" s="4"/>
      <c r="V60" s="2">
        <v>6534.5</v>
      </c>
      <c r="W60" s="2">
        <v>4817.5</v>
      </c>
      <c r="X60" s="1">
        <f t="shared" si="42"/>
        <v>0.73724079883694238</v>
      </c>
      <c r="Y60" s="2">
        <v>36240.5</v>
      </c>
      <c r="Z60" s="2">
        <v>29360.5</v>
      </c>
      <c r="AA60" s="1">
        <f t="shared" si="31"/>
        <v>0.81015714463100674</v>
      </c>
      <c r="AB60" s="2">
        <v>0</v>
      </c>
      <c r="AC60" s="2">
        <v>0</v>
      </c>
      <c r="AD60" s="1" t="str">
        <f t="shared" si="30"/>
        <v>--</v>
      </c>
      <c r="AE60" s="2">
        <v>32225.5</v>
      </c>
      <c r="AF60" s="2">
        <v>26481.5</v>
      </c>
      <c r="AG60" s="1">
        <f t="shared" si="38"/>
        <v>0.82175606274534141</v>
      </c>
      <c r="AH60" s="2">
        <f t="shared" si="39"/>
        <v>75000.5</v>
      </c>
      <c r="AI60" s="2">
        <f t="shared" si="40"/>
        <v>60659.5</v>
      </c>
      <c r="AJ60" s="3">
        <f t="shared" si="41"/>
        <v>0.8087879414137239</v>
      </c>
      <c r="AK60" s="4"/>
      <c r="AL60" s="2">
        <f t="shared" si="43"/>
        <v>29991.5</v>
      </c>
      <c r="AM60" s="2">
        <f t="shared" si="44"/>
        <v>19506.5</v>
      </c>
      <c r="AN60" s="1">
        <f t="shared" si="45"/>
        <v>0.65040094693496486</v>
      </c>
      <c r="AO60" s="2">
        <f t="shared" si="46"/>
        <v>76122</v>
      </c>
      <c r="AP60" s="2">
        <f t="shared" si="47"/>
        <v>56358.5</v>
      </c>
      <c r="AQ60" s="1">
        <f t="shared" si="48"/>
        <v>0.74037072068521581</v>
      </c>
      <c r="AR60" s="2">
        <f t="shared" si="49"/>
        <v>0</v>
      </c>
      <c r="AS60" s="2">
        <f t="shared" si="50"/>
        <v>0</v>
      </c>
      <c r="AT60" s="1" t="str">
        <f t="shared" si="51"/>
        <v>--</v>
      </c>
      <c r="AU60" s="2">
        <f t="shared" si="52"/>
        <v>72658</v>
      </c>
      <c r="AV60" s="2">
        <f t="shared" si="53"/>
        <v>54706.5</v>
      </c>
      <c r="AW60" s="1">
        <f t="shared" si="54"/>
        <v>0.75293154229403503</v>
      </c>
      <c r="AX60" s="2">
        <f t="shared" si="55"/>
        <v>178771.5</v>
      </c>
      <c r="AY60" s="2">
        <f t="shared" si="56"/>
        <v>130571.5</v>
      </c>
      <c r="AZ60" s="3">
        <f t="shared" si="57"/>
        <v>0.73038207991766024</v>
      </c>
    </row>
    <row r="61" spans="1:52">
      <c r="D61" s="10"/>
      <c r="E61" s="23"/>
      <c r="F61" s="25"/>
      <c r="G61" s="25"/>
      <c r="H61" s="20"/>
      <c r="I61" s="25"/>
      <c r="J61" s="25"/>
      <c r="K61" s="20"/>
      <c r="L61" s="25"/>
      <c r="M61" s="25"/>
      <c r="N61" s="20"/>
      <c r="O61" s="25"/>
      <c r="P61" s="25"/>
      <c r="Q61" s="20"/>
      <c r="R61" s="19"/>
      <c r="S61" s="19"/>
      <c r="T61" s="21"/>
      <c r="U61" s="22"/>
      <c r="V61" s="25"/>
      <c r="W61" s="25"/>
      <c r="X61" s="20"/>
      <c r="Y61" s="25"/>
      <c r="Z61" s="25"/>
      <c r="AA61" s="20"/>
      <c r="AB61" s="25"/>
      <c r="AC61" s="25"/>
      <c r="AD61" s="20"/>
      <c r="AE61" s="25"/>
      <c r="AF61" s="25"/>
      <c r="AG61" s="20"/>
      <c r="AH61" s="19"/>
      <c r="AI61" s="19"/>
      <c r="AJ61" s="21"/>
      <c r="AK61" s="22"/>
      <c r="AL61" s="19"/>
      <c r="AM61" s="19"/>
      <c r="AN61" s="20"/>
      <c r="AO61" s="19"/>
      <c r="AP61" s="19"/>
      <c r="AQ61" s="20"/>
      <c r="AR61" s="19"/>
      <c r="AS61" s="19"/>
      <c r="AT61" s="20"/>
      <c r="AU61" s="19"/>
      <c r="AV61" s="19"/>
      <c r="AW61" s="20"/>
      <c r="AX61" s="19"/>
      <c r="AY61" s="19"/>
      <c r="AZ61" s="21"/>
    </row>
    <row r="62" spans="1:52">
      <c r="C62" s="10" t="s">
        <v>96</v>
      </c>
      <c r="D62" s="18"/>
      <c r="E62" s="23" t="s">
        <v>96</v>
      </c>
      <c r="F62" s="25">
        <v>564287.74</v>
      </c>
      <c r="G62" s="25">
        <v>461555.04</v>
      </c>
      <c r="H62" s="20">
        <f t="shared" ref="H62" si="58">IF(F62=0,"--",G62/F62)</f>
        <v>0.81794270419555803</v>
      </c>
      <c r="I62" s="25">
        <v>1151432.78</v>
      </c>
      <c r="J62" s="25">
        <v>886605.28</v>
      </c>
      <c r="K62" s="20">
        <f t="shared" ref="K62" si="59">IF(I62=0,"--",J62/I62)</f>
        <v>0.77000177118459312</v>
      </c>
      <c r="L62" s="25">
        <f>SUM(L11,L13:L26,L28:L60)</f>
        <v>0</v>
      </c>
      <c r="M62" s="25">
        <f>SUM(M11,M13:M26,M28:M60)</f>
        <v>0</v>
      </c>
      <c r="N62" s="20" t="str">
        <f t="shared" ref="N62" si="60">IF(L62=0,"--",M62/L62)</f>
        <v>--</v>
      </c>
      <c r="O62" s="25">
        <v>1202775.77</v>
      </c>
      <c r="P62" s="25">
        <v>949955.64</v>
      </c>
      <c r="Q62" s="20">
        <f t="shared" ref="Q62" si="61">IF(O62=0,"--",P62/O62)</f>
        <v>0.78980277429433088</v>
      </c>
      <c r="R62" s="19">
        <f t="shared" ref="R62:S62" si="62">SUM(O62,L62,I62,F62)</f>
        <v>2918496.29</v>
      </c>
      <c r="S62" s="19">
        <f t="shared" si="62"/>
        <v>2298115.96</v>
      </c>
      <c r="T62" s="21">
        <f t="shared" ref="T62" si="63">IF(R62=0,"--",S62/R62)</f>
        <v>0.78743151665956035</v>
      </c>
      <c r="U62" s="22"/>
      <c r="V62" s="25">
        <v>145647.6</v>
      </c>
      <c r="W62" s="25">
        <v>112851</v>
      </c>
      <c r="X62" s="20">
        <f t="shared" ref="X62" si="64">IF(V62=0,"--",W62/V62)</f>
        <v>0.77482224217906781</v>
      </c>
      <c r="Y62" s="25">
        <v>1426850.24</v>
      </c>
      <c r="Z62" s="25">
        <v>1135332.8400000001</v>
      </c>
      <c r="AA62" s="20">
        <f t="shared" ref="AA62" si="65">IF(Y62=0,"--",Z62/Y62)</f>
        <v>0.79569166277744752</v>
      </c>
      <c r="AB62" s="25">
        <f>SUM(AB11,AB13:AB26,AB28:AB60)</f>
        <v>0</v>
      </c>
      <c r="AC62" s="25">
        <f>SUM(AC11,AC13:AC26,AC28:AC60)</f>
        <v>0</v>
      </c>
      <c r="AD62" s="20" t="str">
        <f t="shared" ref="AD62" si="66">IF(AB62=0,"--",AC62/AB62)</f>
        <v>--</v>
      </c>
      <c r="AE62" s="25">
        <v>1275266.43</v>
      </c>
      <c r="AF62" s="25">
        <v>1035513.73</v>
      </c>
      <c r="AG62" s="20">
        <f t="shared" ref="AG62" si="67">IF(AE62=0,"--",AF62/AE62)</f>
        <v>0.81199795245923634</v>
      </c>
      <c r="AH62" s="19">
        <f t="shared" ref="AH62:AI62" si="68">SUM(AE62,AB62,Y62,V62)</f>
        <v>2847764.27</v>
      </c>
      <c r="AI62" s="19">
        <f t="shared" si="68"/>
        <v>2283697.5700000003</v>
      </c>
      <c r="AJ62" s="21">
        <f t="shared" ref="AJ62" si="69">IF(AH62=0,"--",AI62/AH62)</f>
        <v>0.80192647757322988</v>
      </c>
      <c r="AK62" s="22"/>
      <c r="AL62" s="19">
        <f t="shared" ref="AL62:AM62" si="70">SUM(V62,F62)</f>
        <v>709935.34</v>
      </c>
      <c r="AM62" s="19">
        <f t="shared" si="70"/>
        <v>574406.04</v>
      </c>
      <c r="AN62" s="20">
        <f t="shared" ref="AN62" si="71">IF(AL62=0,"--",AM62/AL62)</f>
        <v>0.80909627628904912</v>
      </c>
      <c r="AO62" s="19">
        <f t="shared" ref="AO62:AP62" si="72">SUM(Y62,I62)</f>
        <v>2578283.02</v>
      </c>
      <c r="AP62" s="19">
        <f t="shared" si="72"/>
        <v>2021938.12</v>
      </c>
      <c r="AQ62" s="20">
        <f t="shared" ref="AQ62" si="73">IF(AO62=0,"--",AP62/AO62)</f>
        <v>0.78421884033506928</v>
      </c>
      <c r="AR62" s="19">
        <f t="shared" ref="AR62:AS62" si="74">SUM(AB62,L62)</f>
        <v>0</v>
      </c>
      <c r="AS62" s="19">
        <f t="shared" si="74"/>
        <v>0</v>
      </c>
      <c r="AT62" s="20" t="str">
        <f t="shared" ref="AT62" si="75">IF(AR62=0,"--",AS62/AR62)</f>
        <v>--</v>
      </c>
      <c r="AU62" s="19">
        <f t="shared" ref="AU62:AV62" si="76">SUM(AE62,O62)</f>
        <v>2478042.2000000002</v>
      </c>
      <c r="AV62" s="19">
        <f t="shared" si="76"/>
        <v>1985469.37</v>
      </c>
      <c r="AW62" s="20">
        <f t="shared" ref="AW62" si="77">IF(AU62=0,"--",AV62/AU62)</f>
        <v>0.80122500335143609</v>
      </c>
      <c r="AX62" s="19">
        <f t="shared" ref="AX62:AY62" si="78">SUM(AU62,AR62,AO62,AL62)</f>
        <v>5766260.5600000005</v>
      </c>
      <c r="AY62" s="19">
        <f t="shared" si="78"/>
        <v>4581813.53</v>
      </c>
      <c r="AZ62" s="21">
        <f t="shared" ref="AZ62" si="79">IF(AX62=0,"--",AY62/AX62)</f>
        <v>0.79459009566504912</v>
      </c>
    </row>
    <row r="63" spans="1:52">
      <c r="D63" s="10"/>
      <c r="E63" s="10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</row>
    <row r="64" spans="1:52">
      <c r="A64" s="23" t="s">
        <v>54</v>
      </c>
      <c r="D64" s="10" t="s">
        <v>97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</row>
    <row r="65" spans="1:1">
      <c r="A65" s="23" t="s">
        <v>55</v>
      </c>
    </row>
    <row r="66" spans="1:1">
      <c r="A66" s="23" t="s">
        <v>56</v>
      </c>
    </row>
    <row r="67" spans="1:1">
      <c r="A67" s="23" t="s">
        <v>57</v>
      </c>
    </row>
    <row r="68" spans="1:1">
      <c r="A68" s="23" t="s">
        <v>58</v>
      </c>
    </row>
    <row r="69" spans="1:1">
      <c r="A69" s="23" t="s">
        <v>59</v>
      </c>
    </row>
  </sheetData>
  <printOptions horizontalCentered="1"/>
  <pageMargins left="0.5" right="0.5" top="1" bottom="1" header="0.5" footer="0.5"/>
  <pageSetup scale="65" fitToWidth="0" fitToHeight="0" orientation="landscape" r:id="rId1"/>
  <headerFooter>
    <oddHeader xml:space="preserve">&amp;L&amp;G&amp;CIllinois Community College Board
Table III-25
HOURS ATTEMPTED VS HOURS EARNED
BY TERM AND ENROLLMENT STATUS
FISCAL YEAR 2019 </oddHeader>
    <oddFooter>&amp;LSOURCE OF DATA: ICCB Centralized Data System--Annual Enrollment (A1) Data</oddFooter>
  </headerFooter>
  <colBreaks count="2" manualBreakCount="2">
    <brk id="21" min="5" max="61" man="1"/>
    <brk id="37" min="5" max="61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DBIII-25</vt:lpstr>
      <vt:lpstr>'DBIII-25'!Print_Area</vt:lpstr>
      <vt:lpstr>'DBIII-25'!Print_Titles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mdufour</dc:creator>
  <cp:lastModifiedBy>Michelle Dufour</cp:lastModifiedBy>
  <cp:lastPrinted>2019-12-09T18:09:50Z</cp:lastPrinted>
  <dcterms:created xsi:type="dcterms:W3CDTF">2014-01-17T14:58:30Z</dcterms:created>
  <dcterms:modified xsi:type="dcterms:W3CDTF">2019-12-09T18:15:24Z</dcterms:modified>
</cp:coreProperties>
</file>