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Profile" sheetId="1" r:id="rId1"/>
  </sheets>
  <definedNames>
    <definedName name="_xlnm.Print_Area" localSheetId="0">'Profile'!$A$1:$O$54</definedName>
  </definedNames>
  <calcPr fullCalcOnLoad="1"/>
</workbook>
</file>

<file path=xl/sharedStrings.xml><?xml version="1.0" encoding="utf-8"?>
<sst xmlns="http://schemas.openxmlformats.org/spreadsheetml/2006/main" count="153" uniqueCount="151">
  <si>
    <t>Illinois Community College Board</t>
  </si>
  <si>
    <t>Table 1</t>
  </si>
  <si>
    <t>A SUMMARY PROFILE OF THE ILLINOIS PUBLIC COMMUNITY COLLEGES</t>
  </si>
  <si>
    <t>District Size</t>
  </si>
  <si>
    <t>Student Enrollment</t>
  </si>
  <si>
    <t xml:space="preserve">Educ. </t>
  </si>
  <si>
    <t>Bond &amp;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</si>
  <si>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</si>
  <si>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</si>
  <si>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</si>
  <si>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</si>
  <si>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</si>
  <si>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</si>
  <si>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</si>
  <si>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</si>
  <si>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Interest</t>
  </si>
  <si>
    <t>Other</t>
  </si>
  <si>
    <t>Tuition &amp;</t>
  </si>
  <si>
    <t>No.</t>
  </si>
  <si>
    <t>Location</t>
  </si>
  <si>
    <t>Coll.</t>
  </si>
  <si>
    <t>Population</t>
  </si>
  <si>
    <t>Miles</t>
  </si>
  <si>
    <t>Rate</t>
  </si>
  <si>
    <t>Tax Rates</t>
  </si>
  <si>
    <t>Total</t>
  </si>
  <si>
    <t>Headcount</t>
  </si>
  <si>
    <t>FTE</t>
  </si>
  <si>
    <t>Fee Charges</t>
  </si>
  <si>
    <t xml:space="preserve">503 </t>
  </si>
  <si>
    <t>BLACK HAWK</t>
  </si>
  <si>
    <t>Moline</t>
  </si>
  <si>
    <t xml:space="preserve">508 </t>
  </si>
  <si>
    <t>CHICAGO</t>
  </si>
  <si>
    <t>Chicago</t>
  </si>
  <si>
    <t xml:space="preserve">507 </t>
  </si>
  <si>
    <t>DANVILLE</t>
  </si>
  <si>
    <t>Danville</t>
  </si>
  <si>
    <t xml:space="preserve">502 </t>
  </si>
  <si>
    <t>DUPAGE</t>
  </si>
  <si>
    <t>Glen Ellyn</t>
  </si>
  <si>
    <t xml:space="preserve">509 </t>
  </si>
  <si>
    <t>ELGIN</t>
  </si>
  <si>
    <t>Elgin</t>
  </si>
  <si>
    <t xml:space="preserve">512 </t>
  </si>
  <si>
    <t>HARPER</t>
  </si>
  <si>
    <t>Palatine</t>
  </si>
  <si>
    <t>540</t>
  </si>
  <si>
    <t>HEARTLAND</t>
  </si>
  <si>
    <t>Bloomington</t>
  </si>
  <si>
    <t xml:space="preserve">519 </t>
  </si>
  <si>
    <t>HIGHLAND</t>
  </si>
  <si>
    <t>Freeport</t>
  </si>
  <si>
    <t xml:space="preserve">514 </t>
  </si>
  <si>
    <t>ILLINOIS CENTRAL</t>
  </si>
  <si>
    <t>East Peoria</t>
  </si>
  <si>
    <t xml:space="preserve">529 </t>
  </si>
  <si>
    <t>ILLINOIS EASTERN</t>
  </si>
  <si>
    <t>Olney</t>
  </si>
  <si>
    <t xml:space="preserve">513 </t>
  </si>
  <si>
    <t>ILLINOIS VALLEY</t>
  </si>
  <si>
    <t>Oglesby</t>
  </si>
  <si>
    <t xml:space="preserve">525 </t>
  </si>
  <si>
    <t>JOLIET</t>
  </si>
  <si>
    <t>Joliet</t>
  </si>
  <si>
    <t xml:space="preserve">520 </t>
  </si>
  <si>
    <t>KANKAKEE</t>
  </si>
  <si>
    <t>Kankakee</t>
  </si>
  <si>
    <t xml:space="preserve">501 </t>
  </si>
  <si>
    <t>KASKASKIA</t>
  </si>
  <si>
    <t>Centralia</t>
  </si>
  <si>
    <t xml:space="preserve">523 </t>
  </si>
  <si>
    <t>KISHWAUKEE</t>
  </si>
  <si>
    <t>Malta</t>
  </si>
  <si>
    <t xml:space="preserve">532 </t>
  </si>
  <si>
    <t>LAKE COUNTY</t>
  </si>
  <si>
    <t>Grayslake</t>
  </si>
  <si>
    <t xml:space="preserve">517 </t>
  </si>
  <si>
    <t>LAKE LAND</t>
  </si>
  <si>
    <t>Mattoon</t>
  </si>
  <si>
    <t xml:space="preserve">536 </t>
  </si>
  <si>
    <t>LEWIS &amp; CLARK</t>
  </si>
  <si>
    <t>Godfrey</t>
  </si>
  <si>
    <t xml:space="preserve">526 </t>
  </si>
  <si>
    <t>LINCOLN LAND</t>
  </si>
  <si>
    <t>Springfield</t>
  </si>
  <si>
    <t xml:space="preserve">530 </t>
  </si>
  <si>
    <t>LOGAN</t>
  </si>
  <si>
    <t>Carterville</t>
  </si>
  <si>
    <t xml:space="preserve">528 </t>
  </si>
  <si>
    <t>MC HENRY</t>
  </si>
  <si>
    <t>Crystal Lake</t>
  </si>
  <si>
    <t xml:space="preserve">524 </t>
  </si>
  <si>
    <t>MORAINE VALLEY</t>
  </si>
  <si>
    <t>Palos Hills</t>
  </si>
  <si>
    <t xml:space="preserve">527 </t>
  </si>
  <si>
    <t>MORTON</t>
  </si>
  <si>
    <t>Cicero</t>
  </si>
  <si>
    <t xml:space="preserve">535 </t>
  </si>
  <si>
    <t>OAKTON</t>
  </si>
  <si>
    <t>Des Plaines</t>
  </si>
  <si>
    <t xml:space="preserve">505 </t>
  </si>
  <si>
    <t>PARKLAND</t>
  </si>
  <si>
    <t>Champaign</t>
  </si>
  <si>
    <t xml:space="preserve">515 </t>
  </si>
  <si>
    <t>PRAIRIE STATE</t>
  </si>
  <si>
    <t>Chicago Hgts.</t>
  </si>
  <si>
    <t xml:space="preserve">521 </t>
  </si>
  <si>
    <t>REND LAKE</t>
  </si>
  <si>
    <t>Ina</t>
  </si>
  <si>
    <t xml:space="preserve">537 </t>
  </si>
  <si>
    <t>RICHLAND</t>
  </si>
  <si>
    <t>Decatur</t>
  </si>
  <si>
    <t xml:space="preserve">511 </t>
  </si>
  <si>
    <t>ROCK VALLEY</t>
  </si>
  <si>
    <t>Rockford</t>
  </si>
  <si>
    <t xml:space="preserve">518 </t>
  </si>
  <si>
    <t>SANDBURG</t>
  </si>
  <si>
    <t>Galesburg</t>
  </si>
  <si>
    <t xml:space="preserve">506 </t>
  </si>
  <si>
    <t>SAUK VALLEY</t>
  </si>
  <si>
    <t>Dixon</t>
  </si>
  <si>
    <t xml:space="preserve">531 </t>
  </si>
  <si>
    <t>SHAWNEE</t>
  </si>
  <si>
    <t>Ullin</t>
  </si>
  <si>
    <t xml:space="preserve">510 </t>
  </si>
  <si>
    <t>SOUTH SUBURBAN</t>
  </si>
  <si>
    <t>S. Holland</t>
  </si>
  <si>
    <t xml:space="preserve">533 </t>
  </si>
  <si>
    <t>SOUTHEASTERN</t>
  </si>
  <si>
    <t>Harrisburg</t>
  </si>
  <si>
    <t xml:space="preserve">522 </t>
  </si>
  <si>
    <t>SOUTHWESTERN</t>
  </si>
  <si>
    <t>Belleville</t>
  </si>
  <si>
    <t xml:space="preserve">534 </t>
  </si>
  <si>
    <t>SPOON RIVER</t>
  </si>
  <si>
    <t>Canton</t>
  </si>
  <si>
    <t xml:space="preserve">504 </t>
  </si>
  <si>
    <t>TRITON</t>
  </si>
  <si>
    <t>River Grove</t>
  </si>
  <si>
    <t xml:space="preserve">516 </t>
  </si>
  <si>
    <t>WAUBONSEE</t>
  </si>
  <si>
    <t>Sugar Grove</t>
  </si>
  <si>
    <t xml:space="preserve">539 </t>
  </si>
  <si>
    <t>WOOD</t>
  </si>
  <si>
    <t>Quincy</t>
  </si>
  <si>
    <t>2008 Tax</t>
  </si>
  <si>
    <t>2008 Tax Rates Extended</t>
  </si>
  <si>
    <t>Fall 2009</t>
  </si>
  <si>
    <t>FY 09</t>
  </si>
  <si>
    <t>FY 10 Annual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</si>
</sst>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"/>
    <numFmt numFmtId="167" formatCode="_(&quot;$&quot;* #,##0_);_(&quot;$&quot;* \(#,##0\);_(&quot;$&quot;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0" fontId="35" fillId="28" borderId="6" applyNumberFormat="0" applyAlignment="0" applyProtection="0"/>
    <xf numFmtId="10" fontId="0" fillId="2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5">
    <xf numFmtId="0" fontId="0" fillId="2" borderId="0" xfId="0" applyFill="1" applyAlignment="1">
      <alignment/>
    </xf>
    <xf numFmtId="0" fontId="6" fillId="2" borderId="0" xfId="0" applyFont="1" applyFill="1" applyAlignment="1">
      <alignment horizontal="centerContinuous"/>
    </xf>
    <xf numFmtId="3" fontId="6" fillId="2" borderId="0" xfId="44" applyFont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4" fontId="6" fillId="2" borderId="0" xfId="42" applyFont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2" borderId="0" xfId="44" applyFont="1" applyAlignment="1">
      <alignment/>
    </xf>
    <xf numFmtId="164" fontId="8" fillId="2" borderId="0" xfId="0" applyNumberFormat="1" applyFont="1" applyFill="1" applyAlignment="1">
      <alignment/>
    </xf>
    <xf numFmtId="4" fontId="8" fillId="2" borderId="0" xfId="42" applyFont="1" applyAlignment="1">
      <alignment/>
    </xf>
    <xf numFmtId="3" fontId="7" fillId="2" borderId="0" xfId="44" applyFont="1" applyAlignment="1">
      <alignment/>
    </xf>
    <xf numFmtId="164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right"/>
    </xf>
    <xf numFmtId="4" fontId="7" fillId="2" borderId="0" xfId="42" applyFont="1" applyAlignment="1">
      <alignment/>
    </xf>
    <xf numFmtId="0" fontId="7" fillId="2" borderId="0" xfId="44" applyNumberFormat="1" applyFont="1" applyAlignment="1">
      <alignment/>
    </xf>
    <xf numFmtId="3" fontId="7" fillId="0" borderId="0" xfId="0" applyNumberFormat="1" applyFont="1" applyAlignment="1">
      <alignment/>
    </xf>
    <xf numFmtId="166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7" fillId="0" borderId="0" xfId="44" applyFont="1" applyFill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7" fillId="2" borderId="9" xfId="44" applyFont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7" fillId="2" borderId="0" xfId="44" applyFont="1" applyBorder="1" applyAlignment="1">
      <alignment horizontal="center"/>
    </xf>
    <xf numFmtId="4" fontId="7" fillId="2" borderId="0" xfId="42" applyFont="1" applyBorder="1" applyAlignment="1">
      <alignment horizontal="center"/>
    </xf>
    <xf numFmtId="3" fontId="7" fillId="2" borderId="11" xfId="44" applyFont="1" applyBorder="1" applyAlignment="1">
      <alignment horizontal="center"/>
    </xf>
    <xf numFmtId="0" fontId="7" fillId="2" borderId="0" xfId="44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44" applyFont="1" applyBorder="1" applyAlignment="1">
      <alignment/>
    </xf>
    <xf numFmtId="4" fontId="7" fillId="2" borderId="0" xfId="42" applyFont="1" applyBorder="1" applyAlignment="1">
      <alignment/>
    </xf>
    <xf numFmtId="3" fontId="7" fillId="2" borderId="11" xfId="44" applyFont="1" applyBorder="1" applyAlignment="1">
      <alignment/>
    </xf>
    <xf numFmtId="4" fontId="7" fillId="2" borderId="0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2" borderId="13" xfId="44" applyNumberFormat="1" applyFont="1" applyBorder="1" applyAlignment="1">
      <alignment/>
    </xf>
    <xf numFmtId="4" fontId="7" fillId="2" borderId="13" xfId="42" applyFont="1" applyBorder="1" applyAlignment="1">
      <alignment/>
    </xf>
    <xf numFmtId="3" fontId="7" fillId="0" borderId="13" xfId="0" applyNumberFormat="1" applyFont="1" applyBorder="1" applyAlignment="1">
      <alignment/>
    </xf>
    <xf numFmtId="166" fontId="7" fillId="0" borderId="14" xfId="61" applyNumberFormat="1" applyFont="1" applyBorder="1">
      <alignment/>
      <protection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3" fontId="7" fillId="2" borderId="13" xfId="44" applyFont="1" applyBorder="1" applyAlignment="1">
      <alignment horizontal="center"/>
    </xf>
    <xf numFmtId="4" fontId="7" fillId="2" borderId="13" xfId="42" applyFont="1" applyBorder="1" applyAlignment="1">
      <alignment horizontal="center"/>
    </xf>
    <xf numFmtId="3" fontId="7" fillId="2" borderId="14" xfId="44" applyFont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3" fontId="7" fillId="2" borderId="9" xfId="44" applyFont="1" applyBorder="1" applyAlignment="1">
      <alignment/>
    </xf>
    <xf numFmtId="3" fontId="7" fillId="2" borderId="14" xfId="44" applyFont="1" applyBorder="1" applyAlignment="1">
      <alignment/>
    </xf>
    <xf numFmtId="164" fontId="7" fillId="2" borderId="15" xfId="0" applyNumberFormat="1" applyFont="1" applyFill="1" applyBorder="1" applyAlignment="1">
      <alignment/>
    </xf>
    <xf numFmtId="164" fontId="7" fillId="2" borderId="16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/>
    </xf>
    <xf numFmtId="166" fontId="7" fillId="2" borderId="17" xfId="0" applyNumberFormat="1" applyFont="1" applyFill="1" applyBorder="1" applyAlignment="1">
      <alignment/>
    </xf>
    <xf numFmtId="0" fontId="7" fillId="2" borderId="18" xfId="0" applyFont="1" applyFill="1" applyBorder="1" applyAlignment="1">
      <alignment/>
    </xf>
    <xf numFmtId="3" fontId="7" fillId="2" borderId="19" xfId="44" applyFont="1" applyBorder="1" applyAlignment="1">
      <alignment/>
    </xf>
    <xf numFmtId="3" fontId="7" fillId="2" borderId="20" xfId="44" applyFont="1" applyBorder="1" applyAlignment="1">
      <alignment/>
    </xf>
    <xf numFmtId="4" fontId="7" fillId="2" borderId="11" xfId="42" applyFont="1" applyBorder="1" applyAlignment="1">
      <alignment horizontal="center"/>
    </xf>
    <xf numFmtId="4" fontId="7" fillId="2" borderId="14" xfId="42" applyFont="1" applyBorder="1" applyAlignment="1">
      <alignment horizontal="center"/>
    </xf>
    <xf numFmtId="4" fontId="7" fillId="2" borderId="11" xfId="42" applyFont="1" applyBorder="1" applyAlignment="1">
      <alignment/>
    </xf>
    <xf numFmtId="4" fontId="7" fillId="2" borderId="11" xfId="0" applyNumberFormat="1" applyFont="1" applyFill="1" applyBorder="1" applyAlignment="1">
      <alignment/>
    </xf>
    <xf numFmtId="4" fontId="7" fillId="2" borderId="14" xfId="42" applyFont="1" applyBorder="1" applyAlignment="1">
      <alignment/>
    </xf>
    <xf numFmtId="3" fontId="7" fillId="2" borderId="14" xfId="0" applyNumberFormat="1" applyFont="1" applyFill="1" applyBorder="1" applyAlignment="1">
      <alignment/>
    </xf>
    <xf numFmtId="3" fontId="7" fillId="2" borderId="18" xfId="44" applyFont="1" applyBorder="1" applyAlignment="1">
      <alignment horizontal="centerContinuous"/>
    </xf>
    <xf numFmtId="3" fontId="7" fillId="2" borderId="20" xfId="44" applyFont="1" applyBorder="1" applyAlignment="1">
      <alignment horizontal="centerContinuous"/>
    </xf>
    <xf numFmtId="4" fontId="7" fillId="2" borderId="19" xfId="42" applyFont="1" applyBorder="1" applyAlignment="1">
      <alignment horizontal="centerContinuous"/>
    </xf>
    <xf numFmtId="4" fontId="7" fillId="2" borderId="20" xfId="42" applyFont="1" applyBorder="1" applyAlignment="1">
      <alignment horizontal="left"/>
    </xf>
    <xf numFmtId="3" fontId="7" fillId="2" borderId="8" xfId="44" applyNumberFormat="1" applyFont="1" applyBorder="1" applyAlignment="1">
      <alignment/>
    </xf>
    <xf numFmtId="166" fontId="7" fillId="2" borderId="15" xfId="0" applyNumberFormat="1" applyFont="1" applyFill="1" applyBorder="1" applyAlignment="1">
      <alignment/>
    </xf>
    <xf numFmtId="4" fontId="7" fillId="2" borderId="8" xfId="42" applyFont="1" applyBorder="1" applyAlignment="1">
      <alignment/>
    </xf>
    <xf numFmtId="4" fontId="7" fillId="2" borderId="9" xfId="42" applyFont="1" applyBorder="1" applyAlignment="1">
      <alignment/>
    </xf>
    <xf numFmtId="0" fontId="7" fillId="0" borderId="8" xfId="0" applyFont="1" applyBorder="1" applyAlignment="1">
      <alignment/>
    </xf>
    <xf numFmtId="166" fontId="7" fillId="0" borderId="9" xfId="61" applyNumberFormat="1" applyFont="1" applyBorder="1">
      <alignment/>
      <protection/>
    </xf>
    <xf numFmtId="166" fontId="7" fillId="0" borderId="11" xfId="0" applyNumberFormat="1" applyFont="1" applyBorder="1" applyAlignment="1">
      <alignment/>
    </xf>
    <xf numFmtId="167" fontId="10" fillId="2" borderId="16" xfId="45" applyNumberFormat="1" applyFont="1" applyBorder="1" applyAlignment="1">
      <alignment/>
    </xf>
    <xf numFmtId="167" fontId="10" fillId="2" borderId="17" xfId="45" applyNumberFormat="1" applyFont="1" applyBorder="1" applyAlignment="1">
      <alignment/>
    </xf>
    <xf numFmtId="3" fontId="7" fillId="2" borderId="0" xfId="42" applyNumberFormat="1" applyFont="1" applyFill="1" applyAlignment="1">
      <alignment/>
    </xf>
    <xf numFmtId="3" fontId="7" fillId="0" borderId="11" xfId="44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16" applyNumberFormat="1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Profi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4.421875" style="6" bestFit="1" customWidth="1"/>
    <col min="2" max="2" width="16.8515625" style="6" bestFit="1" customWidth="1"/>
    <col min="3" max="3" width="10.57421875" style="6" bestFit="1" customWidth="1"/>
    <col min="4" max="4" width="4.421875" style="6" bestFit="1" customWidth="1"/>
    <col min="5" max="5" width="10.7109375" style="11" customWidth="1"/>
    <col min="6" max="6" width="6.28125" style="11" bestFit="1" customWidth="1"/>
    <col min="7" max="7" width="14.7109375" style="12" bestFit="1" customWidth="1"/>
    <col min="8" max="8" width="7.140625" style="14" bestFit="1" customWidth="1"/>
    <col min="9" max="9" width="6.57421875" style="14" bestFit="1" customWidth="1"/>
    <col min="10" max="10" width="8.00390625" style="14" bestFit="1" customWidth="1"/>
    <col min="11" max="11" width="10.7109375" style="14" customWidth="1"/>
    <col min="12" max="12" width="10.7109375" style="11" customWidth="1"/>
    <col min="13" max="13" width="10.7109375" style="6" customWidth="1"/>
    <col min="14" max="14" width="10.7109375" style="11" customWidth="1"/>
    <col min="15" max="15" width="1.57421875" style="6" customWidth="1"/>
    <col min="16" max="17" width="8.421875" style="6" customWidth="1"/>
    <col min="18" max="18" width="12.140625" style="6" bestFit="1" customWidth="1"/>
    <col min="19" max="16384" width="8.421875" style="6" customWidth="1"/>
  </cols>
  <sheetData>
    <row r="1" spans="1:256" ht="12">
      <c r="A1" s="1" t="s">
        <v>0</v>
      </c>
      <c r="B1" s="1"/>
      <c r="C1" s="1"/>
      <c r="D1" s="1"/>
      <c r="E1" s="2"/>
      <c r="F1" s="2"/>
      <c r="G1" s="3"/>
      <c r="H1" s="4"/>
      <c r="I1" s="4"/>
      <c r="J1" s="4"/>
      <c r="K1" s="4"/>
      <c r="L1" s="2"/>
      <c r="M1" s="2"/>
      <c r="N1" s="2"/>
      <c r="O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2">
      <c r="A2" s="1"/>
      <c r="B2" s="1"/>
      <c r="C2" s="1"/>
      <c r="D2" s="1"/>
      <c r="E2" s="2"/>
      <c r="F2" s="2"/>
      <c r="G2" s="3"/>
      <c r="H2" s="4"/>
      <c r="I2" s="4"/>
      <c r="J2" s="4"/>
      <c r="K2" s="4"/>
      <c r="L2" s="2"/>
      <c r="M2" s="2"/>
      <c r="N2" s="2"/>
      <c r="O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2">
      <c r="A3" s="1" t="s">
        <v>1</v>
      </c>
      <c r="B3" s="1"/>
      <c r="C3" s="1"/>
      <c r="D3" s="1"/>
      <c r="E3" s="2"/>
      <c r="F3" s="2"/>
      <c r="G3" s="3"/>
      <c r="H3" s="4"/>
      <c r="I3" s="4"/>
      <c r="J3" s="4"/>
      <c r="K3" s="4"/>
      <c r="L3" s="2"/>
      <c r="M3" s="2"/>
      <c r="N3" s="2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2">
      <c r="A4" s="1"/>
      <c r="B4" s="1"/>
      <c r="C4" s="1"/>
      <c r="D4" s="1"/>
      <c r="E4" s="2"/>
      <c r="F4" s="2"/>
      <c r="G4" s="3"/>
      <c r="H4" s="4"/>
      <c r="I4" s="4"/>
      <c r="J4" s="4"/>
      <c r="K4" s="4"/>
      <c r="L4" s="2"/>
      <c r="M4" s="2"/>
      <c r="N4" s="2"/>
      <c r="O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2">
      <c r="A5" s="1" t="s">
        <v>2</v>
      </c>
      <c r="B5" s="1"/>
      <c r="C5" s="1"/>
      <c r="D5" s="1"/>
      <c r="E5" s="2"/>
      <c r="F5" s="2"/>
      <c r="G5" s="3"/>
      <c r="H5" s="4"/>
      <c r="I5" s="4"/>
      <c r="J5" s="4"/>
      <c r="K5" s="4"/>
      <c r="L5" s="2"/>
      <c r="M5" s="2"/>
      <c r="N5" s="2"/>
      <c r="O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2:13" ht="12">
      <c r="B6" s="7"/>
      <c r="C6" s="7"/>
      <c r="D6" s="7"/>
      <c r="E6" s="8"/>
      <c r="F6" s="8"/>
      <c r="G6" s="9"/>
      <c r="H6" s="10"/>
      <c r="I6" s="10"/>
      <c r="J6" s="10"/>
      <c r="K6" s="10"/>
      <c r="M6" s="11"/>
    </row>
    <row r="7" spans="1:14" ht="12">
      <c r="A7" s="21"/>
      <c r="B7" s="22"/>
      <c r="C7" s="47"/>
      <c r="D7" s="59"/>
      <c r="E7" s="60" t="s">
        <v>3</v>
      </c>
      <c r="F7" s="61"/>
      <c r="G7" s="54"/>
      <c r="H7" s="70" t="s">
        <v>147</v>
      </c>
      <c r="I7" s="70"/>
      <c r="J7" s="70"/>
      <c r="K7" s="71"/>
      <c r="L7" s="68" t="s">
        <v>4</v>
      </c>
      <c r="M7" s="69"/>
      <c r="N7" s="23"/>
    </row>
    <row r="8" spans="1:14" ht="12">
      <c r="A8" s="24"/>
      <c r="B8" s="25"/>
      <c r="C8" s="48"/>
      <c r="D8" s="25"/>
      <c r="E8" s="26"/>
      <c r="F8" s="28"/>
      <c r="G8" s="55" t="s">
        <v>146</v>
      </c>
      <c r="H8" s="27" t="s">
        <v>5</v>
      </c>
      <c r="I8" s="27" t="s">
        <v>6</v>
      </c>
      <c r="J8" s="27" t="s">
        <v>7</v>
      </c>
      <c r="K8" s="62"/>
      <c r="L8" s="26"/>
      <c r="M8" s="28" t="s">
        <v>8</v>
      </c>
      <c r="N8" s="28" t="s">
        <v>150</v>
      </c>
    </row>
    <row r="9" spans="1:18" ht="12">
      <c r="A9" s="24" t="s">
        <v>9</v>
      </c>
      <c r="B9" s="25"/>
      <c r="C9" s="48" t="s">
        <v>10</v>
      </c>
      <c r="D9" s="25" t="s">
        <v>11</v>
      </c>
      <c r="E9" s="29">
        <v>2008</v>
      </c>
      <c r="F9" s="28" t="s">
        <v>12</v>
      </c>
      <c r="G9" s="55" t="s">
        <v>13</v>
      </c>
      <c r="H9" s="27" t="s">
        <v>14</v>
      </c>
      <c r="I9" s="27" t="s">
        <v>15</v>
      </c>
      <c r="J9" s="27" t="s">
        <v>16</v>
      </c>
      <c r="K9" s="62"/>
      <c r="L9" s="26" t="s">
        <v>148</v>
      </c>
      <c r="M9" s="28" t="s">
        <v>149</v>
      </c>
      <c r="N9" s="28" t="s">
        <v>17</v>
      </c>
      <c r="R9" s="13"/>
    </row>
    <row r="10" spans="1:18" ht="12">
      <c r="A10" s="42" t="s">
        <v>18</v>
      </c>
      <c r="B10" s="43" t="s">
        <v>10</v>
      </c>
      <c r="C10" s="49" t="s">
        <v>19</v>
      </c>
      <c r="D10" s="43" t="s">
        <v>20</v>
      </c>
      <c r="E10" s="44" t="s">
        <v>21</v>
      </c>
      <c r="F10" s="46" t="s">
        <v>22</v>
      </c>
      <c r="G10" s="56"/>
      <c r="H10" s="45" t="s">
        <v>23</v>
      </c>
      <c r="I10" s="45" t="s">
        <v>23</v>
      </c>
      <c r="J10" s="45" t="s">
        <v>24</v>
      </c>
      <c r="K10" s="63" t="s">
        <v>25</v>
      </c>
      <c r="L10" s="44" t="s">
        <v>26</v>
      </c>
      <c r="M10" s="46" t="s">
        <v>27</v>
      </c>
      <c r="N10" s="46" t="s">
        <v>28</v>
      </c>
      <c r="R10" s="13"/>
    </row>
    <row r="11" spans="1:18" ht="12">
      <c r="A11" s="30"/>
      <c r="B11" s="31"/>
      <c r="C11" s="50"/>
      <c r="D11" s="31"/>
      <c r="E11" s="32"/>
      <c r="F11" s="34"/>
      <c r="G11" s="57"/>
      <c r="H11" s="33"/>
      <c r="I11" s="33"/>
      <c r="J11" s="33"/>
      <c r="K11" s="64"/>
      <c r="L11" s="32"/>
      <c r="M11" s="34"/>
      <c r="N11" s="34"/>
      <c r="R11" s="15"/>
    </row>
    <row r="12" spans="1:20" ht="12">
      <c r="A12" s="30" t="s">
        <v>29</v>
      </c>
      <c r="B12" s="31" t="s">
        <v>30</v>
      </c>
      <c r="C12" s="50" t="s">
        <v>31</v>
      </c>
      <c r="D12" s="31">
        <v>1</v>
      </c>
      <c r="E12" s="84">
        <v>221791.93965694692</v>
      </c>
      <c r="F12" s="34">
        <v>2240</v>
      </c>
      <c r="G12" s="79">
        <v>3330441678</v>
      </c>
      <c r="H12" s="35">
        <v>19</v>
      </c>
      <c r="I12" s="35">
        <v>16.48</v>
      </c>
      <c r="J12" s="33">
        <f aca="true" t="shared" si="0" ref="J12:J50">K12-H12-I12</f>
        <v>18.080000000000002</v>
      </c>
      <c r="K12" s="65">
        <v>53.56</v>
      </c>
      <c r="L12" s="83">
        <v>6267</v>
      </c>
      <c r="M12" s="82">
        <v>4803</v>
      </c>
      <c r="N12" s="78">
        <v>2685</v>
      </c>
      <c r="O12" s="17"/>
      <c r="R12" s="18"/>
      <c r="S12" s="81"/>
      <c r="T12" s="18"/>
    </row>
    <row r="13" spans="1:20" ht="12">
      <c r="A13" s="30" t="s">
        <v>32</v>
      </c>
      <c r="B13" s="31" t="s">
        <v>33</v>
      </c>
      <c r="C13" s="50" t="s">
        <v>34</v>
      </c>
      <c r="D13" s="31">
        <v>7</v>
      </c>
      <c r="E13" s="84">
        <v>2852399</v>
      </c>
      <c r="F13" s="34">
        <v>230</v>
      </c>
      <c r="G13" s="79">
        <v>80929580524</v>
      </c>
      <c r="H13" s="35">
        <v>14.7</v>
      </c>
      <c r="I13" s="35">
        <v>0</v>
      </c>
      <c r="J13" s="33">
        <f t="shared" si="0"/>
        <v>0.9000000000000004</v>
      </c>
      <c r="K13" s="65">
        <v>15.6</v>
      </c>
      <c r="L13" s="83">
        <v>65170</v>
      </c>
      <c r="M13" s="82">
        <v>43588</v>
      </c>
      <c r="N13" s="78">
        <v>2745</v>
      </c>
      <c r="O13" s="17"/>
      <c r="R13" s="18"/>
      <c r="S13" s="81"/>
      <c r="T13" s="18"/>
    </row>
    <row r="14" spans="1:20" ht="12">
      <c r="A14" s="30" t="s">
        <v>35</v>
      </c>
      <c r="B14" s="31" t="s">
        <v>36</v>
      </c>
      <c r="C14" s="50" t="s">
        <v>37</v>
      </c>
      <c r="D14" s="31">
        <v>1</v>
      </c>
      <c r="E14" s="84">
        <v>87032.2499957227</v>
      </c>
      <c r="F14" s="34">
        <v>1288</v>
      </c>
      <c r="G14" s="79">
        <v>968610373</v>
      </c>
      <c r="H14" s="35">
        <v>44.79</v>
      </c>
      <c r="I14" s="35">
        <v>7.18</v>
      </c>
      <c r="J14" s="33">
        <f t="shared" si="0"/>
        <v>8.170000000000002</v>
      </c>
      <c r="K14" s="65">
        <v>60.14</v>
      </c>
      <c r="L14" s="83">
        <v>3584</v>
      </c>
      <c r="M14" s="82">
        <v>2037</v>
      </c>
      <c r="N14" s="78">
        <v>2730</v>
      </c>
      <c r="O14" s="17"/>
      <c r="R14" s="18"/>
      <c r="S14" s="81"/>
      <c r="T14" s="18"/>
    </row>
    <row r="15" spans="1:20" ht="12">
      <c r="A15" s="30" t="s">
        <v>38</v>
      </c>
      <c r="B15" s="31" t="s">
        <v>39</v>
      </c>
      <c r="C15" s="50" t="s">
        <v>40</v>
      </c>
      <c r="D15" s="31">
        <v>1</v>
      </c>
      <c r="E15" s="84">
        <v>1049528.9116914724</v>
      </c>
      <c r="F15" s="34">
        <v>350</v>
      </c>
      <c r="G15" s="79">
        <v>47242249812</v>
      </c>
      <c r="H15" s="35">
        <v>15.530000000000001</v>
      </c>
      <c r="I15" s="35">
        <v>3.29</v>
      </c>
      <c r="J15" s="33">
        <f t="shared" si="0"/>
        <v>0</v>
      </c>
      <c r="K15" s="65">
        <v>18.82</v>
      </c>
      <c r="L15" s="83">
        <v>27083</v>
      </c>
      <c r="M15" s="82">
        <v>18491</v>
      </c>
      <c r="N15" s="78">
        <v>3480</v>
      </c>
      <c r="O15" s="17"/>
      <c r="R15" s="18"/>
      <c r="S15" s="81"/>
      <c r="T15" s="18"/>
    </row>
    <row r="16" spans="1:20" ht="12">
      <c r="A16" s="30" t="s">
        <v>41</v>
      </c>
      <c r="B16" s="31" t="s">
        <v>42</v>
      </c>
      <c r="C16" s="50" t="s">
        <v>43</v>
      </c>
      <c r="D16" s="31">
        <v>1</v>
      </c>
      <c r="E16" s="84">
        <v>456611.6244969564</v>
      </c>
      <c r="F16" s="34">
        <v>343</v>
      </c>
      <c r="G16" s="79">
        <v>13973266458</v>
      </c>
      <c r="H16" s="35">
        <v>27.9</v>
      </c>
      <c r="I16" s="35">
        <v>0.35</v>
      </c>
      <c r="J16" s="33">
        <f t="shared" si="0"/>
        <v>4.65</v>
      </c>
      <c r="K16" s="65">
        <v>32.9</v>
      </c>
      <c r="L16" s="83">
        <v>11704</v>
      </c>
      <c r="M16" s="82">
        <v>7069</v>
      </c>
      <c r="N16" s="78">
        <v>2730</v>
      </c>
      <c r="O16" s="17"/>
      <c r="R16" s="18"/>
      <c r="S16" s="81"/>
      <c r="T16" s="18"/>
    </row>
    <row r="17" spans="1:20" ht="12">
      <c r="A17" s="30" t="s">
        <v>44</v>
      </c>
      <c r="B17" s="31" t="s">
        <v>45</v>
      </c>
      <c r="C17" s="50" t="s">
        <v>46</v>
      </c>
      <c r="D17" s="31">
        <v>1</v>
      </c>
      <c r="E17" s="84">
        <v>510782.4477791316</v>
      </c>
      <c r="F17" s="34">
        <v>193</v>
      </c>
      <c r="G17" s="79">
        <v>24953107000</v>
      </c>
      <c r="H17" s="35">
        <v>18.86</v>
      </c>
      <c r="I17" s="35">
        <v>6.09</v>
      </c>
      <c r="J17" s="33">
        <f t="shared" si="0"/>
        <v>0.8399999999999999</v>
      </c>
      <c r="K17" s="65">
        <v>25.79</v>
      </c>
      <c r="L17" s="83">
        <v>15712</v>
      </c>
      <c r="M17" s="82">
        <v>10962</v>
      </c>
      <c r="N17" s="78">
        <v>3120</v>
      </c>
      <c r="O17" s="17"/>
      <c r="R17" s="18"/>
      <c r="S17" s="81"/>
      <c r="T17" s="18"/>
    </row>
    <row r="18" spans="1:20" ht="12">
      <c r="A18" s="30" t="s">
        <v>47</v>
      </c>
      <c r="B18" s="31" t="s">
        <v>48</v>
      </c>
      <c r="C18" s="50" t="s">
        <v>49</v>
      </c>
      <c r="D18" s="31">
        <v>1</v>
      </c>
      <c r="E18" s="84">
        <v>206181.8973888532</v>
      </c>
      <c r="F18" s="34">
        <v>1863</v>
      </c>
      <c r="G18" s="79">
        <v>3934177396</v>
      </c>
      <c r="H18" s="35">
        <v>22.5</v>
      </c>
      <c r="I18" s="35">
        <v>14.836000000000002</v>
      </c>
      <c r="J18" s="33">
        <f t="shared" si="0"/>
        <v>7.995000000000001</v>
      </c>
      <c r="K18" s="65">
        <v>45.331</v>
      </c>
      <c r="L18" s="83">
        <v>5266</v>
      </c>
      <c r="M18" s="82">
        <v>3654</v>
      </c>
      <c r="N18" s="78">
        <v>2850</v>
      </c>
      <c r="O18" s="17"/>
      <c r="R18" s="18"/>
      <c r="S18" s="81"/>
      <c r="T18" s="18"/>
    </row>
    <row r="19" spans="1:20" ht="12">
      <c r="A19" s="30" t="s">
        <v>50</v>
      </c>
      <c r="B19" s="31" t="s">
        <v>51</v>
      </c>
      <c r="C19" s="50" t="s">
        <v>52</v>
      </c>
      <c r="D19" s="31">
        <v>1</v>
      </c>
      <c r="E19" s="84">
        <v>88968.39436119428</v>
      </c>
      <c r="F19" s="34">
        <v>1640</v>
      </c>
      <c r="G19" s="79">
        <v>1852555264</v>
      </c>
      <c r="H19" s="35">
        <v>35.5</v>
      </c>
      <c r="I19" s="35">
        <v>3.24</v>
      </c>
      <c r="J19" s="33">
        <f t="shared" si="0"/>
        <v>9.750000000000002</v>
      </c>
      <c r="K19" s="65">
        <v>48.49</v>
      </c>
      <c r="L19" s="83">
        <v>2455</v>
      </c>
      <c r="M19" s="82">
        <v>1808</v>
      </c>
      <c r="N19" s="78">
        <v>2730</v>
      </c>
      <c r="O19" s="17"/>
      <c r="R19" s="18"/>
      <c r="S19" s="81"/>
      <c r="T19" s="18"/>
    </row>
    <row r="20" spans="1:20" ht="12">
      <c r="A20" s="30" t="s">
        <v>53</v>
      </c>
      <c r="B20" s="31" t="s">
        <v>54</v>
      </c>
      <c r="C20" s="50" t="s">
        <v>55</v>
      </c>
      <c r="D20" s="31">
        <v>1</v>
      </c>
      <c r="E20" s="84">
        <v>366208.96775514865</v>
      </c>
      <c r="F20" s="34">
        <v>2322</v>
      </c>
      <c r="G20" s="79">
        <v>6236973918</v>
      </c>
      <c r="H20" s="35">
        <v>25</v>
      </c>
      <c r="I20" s="35">
        <v>5.5</v>
      </c>
      <c r="J20" s="33">
        <f t="shared" si="0"/>
        <v>14.269999999999996</v>
      </c>
      <c r="K20" s="65">
        <v>44.769999999999996</v>
      </c>
      <c r="L20" s="83">
        <v>13049</v>
      </c>
      <c r="M20" s="82">
        <v>7917</v>
      </c>
      <c r="N20" s="78">
        <v>2610</v>
      </c>
      <c r="O20" s="17"/>
      <c r="R20" s="18"/>
      <c r="S20" s="81"/>
      <c r="T20" s="18"/>
    </row>
    <row r="21" spans="1:20" ht="12">
      <c r="A21" s="30" t="s">
        <v>56</v>
      </c>
      <c r="B21" s="31" t="s">
        <v>57</v>
      </c>
      <c r="C21" s="50" t="s">
        <v>58</v>
      </c>
      <c r="D21" s="31">
        <v>4</v>
      </c>
      <c r="E21" s="84">
        <v>107862.60319454053</v>
      </c>
      <c r="F21" s="34">
        <v>3066</v>
      </c>
      <c r="G21" s="79">
        <v>1203320686</v>
      </c>
      <c r="H21" s="35">
        <v>25</v>
      </c>
      <c r="I21" s="35">
        <v>13.26</v>
      </c>
      <c r="J21" s="33">
        <f t="shared" si="0"/>
        <v>3.8499999999999996</v>
      </c>
      <c r="K21" s="65">
        <v>42.11</v>
      </c>
      <c r="L21" s="83">
        <v>9677</v>
      </c>
      <c r="M21" s="82">
        <v>6264</v>
      </c>
      <c r="N21" s="78">
        <v>2010</v>
      </c>
      <c r="O21" s="17"/>
      <c r="R21" s="18"/>
      <c r="S21" s="81"/>
      <c r="T21" s="18"/>
    </row>
    <row r="22" spans="1:20" ht="12">
      <c r="A22" s="30" t="s">
        <v>59</v>
      </c>
      <c r="B22" s="31" t="s">
        <v>60</v>
      </c>
      <c r="C22" s="50" t="s">
        <v>61</v>
      </c>
      <c r="D22" s="31">
        <v>1</v>
      </c>
      <c r="E22" s="84">
        <v>147820.17239961118</v>
      </c>
      <c r="F22" s="34">
        <v>2058</v>
      </c>
      <c r="G22" s="79">
        <v>2868407435</v>
      </c>
      <c r="H22" s="35">
        <v>17</v>
      </c>
      <c r="I22" s="35">
        <v>4.47</v>
      </c>
      <c r="J22" s="33">
        <f t="shared" si="0"/>
        <v>14.079999999999998</v>
      </c>
      <c r="K22" s="65">
        <v>35.55</v>
      </c>
      <c r="L22" s="83">
        <v>4529</v>
      </c>
      <c r="M22" s="82">
        <v>2997</v>
      </c>
      <c r="N22" s="78">
        <v>2092.5</v>
      </c>
      <c r="O22" s="17"/>
      <c r="R22" s="18"/>
      <c r="S22" s="81"/>
      <c r="T22" s="18"/>
    </row>
    <row r="23" spans="1:20" ht="12">
      <c r="A23" s="30" t="s">
        <v>62</v>
      </c>
      <c r="B23" s="31" t="s">
        <v>63</v>
      </c>
      <c r="C23" s="50" t="s">
        <v>64</v>
      </c>
      <c r="D23" s="31">
        <v>1</v>
      </c>
      <c r="E23" s="84">
        <v>621321.6171046204</v>
      </c>
      <c r="F23" s="34">
        <v>1434</v>
      </c>
      <c r="G23" s="79">
        <v>21059224540</v>
      </c>
      <c r="H23" s="35">
        <v>17.689999999999998</v>
      </c>
      <c r="I23" s="35">
        <v>0</v>
      </c>
      <c r="J23" s="33">
        <f t="shared" si="0"/>
        <v>1.2800000000000011</v>
      </c>
      <c r="K23" s="65">
        <v>18.97</v>
      </c>
      <c r="L23" s="83">
        <v>15288</v>
      </c>
      <c r="M23" s="82">
        <v>10153</v>
      </c>
      <c r="N23" s="78">
        <v>2790</v>
      </c>
      <c r="O23" s="17"/>
      <c r="R23" s="18"/>
      <c r="S23" s="81"/>
      <c r="T23" s="18"/>
    </row>
    <row r="24" spans="1:20" ht="12">
      <c r="A24" s="30" t="s">
        <v>65</v>
      </c>
      <c r="B24" s="31" t="s">
        <v>66</v>
      </c>
      <c r="C24" s="50" t="s">
        <v>67</v>
      </c>
      <c r="D24" s="31">
        <v>1</v>
      </c>
      <c r="E24" s="84">
        <v>138092.58143411262</v>
      </c>
      <c r="F24" s="34">
        <v>1586</v>
      </c>
      <c r="G24" s="79">
        <v>2320809076</v>
      </c>
      <c r="H24" s="35">
        <v>17.599999999999998</v>
      </c>
      <c r="I24" s="35">
        <v>8.4</v>
      </c>
      <c r="J24" s="33">
        <f t="shared" si="0"/>
        <v>11.699999999999998</v>
      </c>
      <c r="K24" s="65">
        <v>37.699999999999996</v>
      </c>
      <c r="L24" s="83">
        <v>4307</v>
      </c>
      <c r="M24" s="82">
        <v>3042</v>
      </c>
      <c r="N24" s="78">
        <v>2520</v>
      </c>
      <c r="O24" s="17"/>
      <c r="R24" s="18"/>
      <c r="S24" s="81"/>
      <c r="T24" s="18"/>
    </row>
    <row r="25" spans="1:20" ht="12">
      <c r="A25" s="30" t="s">
        <v>68</v>
      </c>
      <c r="B25" s="31" t="s">
        <v>69</v>
      </c>
      <c r="C25" s="50" t="s">
        <v>70</v>
      </c>
      <c r="D25" s="31">
        <v>1</v>
      </c>
      <c r="E25" s="84">
        <v>118005.41150829846</v>
      </c>
      <c r="F25" s="34">
        <v>2231</v>
      </c>
      <c r="G25" s="79">
        <v>1299378959</v>
      </c>
      <c r="H25" s="35">
        <v>24.228</v>
      </c>
      <c r="I25" s="35">
        <v>12.252</v>
      </c>
      <c r="J25" s="33">
        <f t="shared" si="0"/>
        <v>16.789999999999992</v>
      </c>
      <c r="K25" s="65">
        <v>53.269999999999996</v>
      </c>
      <c r="L25" s="83">
        <v>5337</v>
      </c>
      <c r="M25" s="82">
        <v>3665</v>
      </c>
      <c r="N25" s="78">
        <v>2430</v>
      </c>
      <c r="O25" s="17"/>
      <c r="R25" s="18"/>
      <c r="S25" s="81"/>
      <c r="T25" s="18"/>
    </row>
    <row r="26" spans="1:20" ht="12">
      <c r="A26" s="30" t="s">
        <v>71</v>
      </c>
      <c r="B26" s="31" t="s">
        <v>72</v>
      </c>
      <c r="C26" s="50" t="s">
        <v>73</v>
      </c>
      <c r="D26" s="31">
        <v>1</v>
      </c>
      <c r="E26" s="84">
        <v>113944.32660011489</v>
      </c>
      <c r="F26" s="34">
        <v>831</v>
      </c>
      <c r="G26" s="79">
        <v>2288057046</v>
      </c>
      <c r="H26" s="35">
        <v>35</v>
      </c>
      <c r="I26" s="35">
        <v>15.56</v>
      </c>
      <c r="J26" s="33">
        <f t="shared" si="0"/>
        <v>4.119999999999999</v>
      </c>
      <c r="K26" s="65">
        <v>54.68</v>
      </c>
      <c r="L26" s="83">
        <v>4735</v>
      </c>
      <c r="M26" s="82">
        <v>3010</v>
      </c>
      <c r="N26" s="78">
        <v>2490</v>
      </c>
      <c r="O26" s="17"/>
      <c r="R26" s="18"/>
      <c r="S26" s="81"/>
      <c r="T26" s="18"/>
    </row>
    <row r="27" spans="1:20" ht="12">
      <c r="A27" s="30" t="s">
        <v>74</v>
      </c>
      <c r="B27" s="31" t="s">
        <v>75</v>
      </c>
      <c r="C27" s="50" t="s">
        <v>76</v>
      </c>
      <c r="D27" s="31">
        <v>1</v>
      </c>
      <c r="E27" s="84">
        <v>686977.4078787877</v>
      </c>
      <c r="F27" s="34">
        <v>442</v>
      </c>
      <c r="G27" s="79">
        <v>28967804148</v>
      </c>
      <c r="H27" s="35">
        <v>18.6</v>
      </c>
      <c r="I27" s="35">
        <v>0.6</v>
      </c>
      <c r="J27" s="33">
        <f t="shared" si="0"/>
        <v>0.4</v>
      </c>
      <c r="K27" s="65">
        <v>19.6</v>
      </c>
      <c r="L27" s="83">
        <v>18092</v>
      </c>
      <c r="M27" s="82">
        <v>10193</v>
      </c>
      <c r="N27" s="78">
        <v>2850</v>
      </c>
      <c r="O27" s="17"/>
      <c r="R27" s="18"/>
      <c r="S27" s="81"/>
      <c r="T27" s="18"/>
    </row>
    <row r="28" spans="1:20" ht="12">
      <c r="A28" s="30" t="s">
        <v>77</v>
      </c>
      <c r="B28" s="31" t="s">
        <v>78</v>
      </c>
      <c r="C28" s="50" t="s">
        <v>79</v>
      </c>
      <c r="D28" s="31">
        <v>1</v>
      </c>
      <c r="E28" s="84">
        <v>187280.37963305775</v>
      </c>
      <c r="F28" s="34">
        <v>3961</v>
      </c>
      <c r="G28" s="79">
        <v>2218779521</v>
      </c>
      <c r="H28" s="35">
        <v>18</v>
      </c>
      <c r="I28" s="35">
        <v>12.4</v>
      </c>
      <c r="J28" s="33">
        <f t="shared" si="0"/>
        <v>19.009999999999998</v>
      </c>
      <c r="K28" s="65">
        <v>49.41</v>
      </c>
      <c r="L28" s="83">
        <v>7945</v>
      </c>
      <c r="M28" s="82">
        <v>6036</v>
      </c>
      <c r="N28" s="78">
        <v>2544</v>
      </c>
      <c r="O28" s="17"/>
      <c r="R28" s="18"/>
      <c r="S28" s="81"/>
      <c r="T28" s="18"/>
    </row>
    <row r="29" spans="1:20" ht="12">
      <c r="A29" s="30" t="s">
        <v>80</v>
      </c>
      <c r="B29" s="31" t="s">
        <v>81</v>
      </c>
      <c r="C29" s="50" t="s">
        <v>82</v>
      </c>
      <c r="D29" s="31">
        <v>1</v>
      </c>
      <c r="E29" s="84">
        <v>221206.44533476187</v>
      </c>
      <c r="F29" s="34">
        <v>2044</v>
      </c>
      <c r="G29" s="79">
        <v>3529828912</v>
      </c>
      <c r="H29" s="35">
        <v>25</v>
      </c>
      <c r="I29" s="35">
        <v>23.78</v>
      </c>
      <c r="J29" s="33">
        <f t="shared" si="0"/>
        <v>4.210000000000001</v>
      </c>
      <c r="K29" s="65">
        <v>52.99</v>
      </c>
      <c r="L29" s="83">
        <v>8179</v>
      </c>
      <c r="M29" s="82">
        <v>4766</v>
      </c>
      <c r="N29" s="78">
        <v>2820</v>
      </c>
      <c r="O29" s="17"/>
      <c r="R29" s="18"/>
      <c r="S29" s="81"/>
      <c r="T29" s="18"/>
    </row>
    <row r="30" spans="1:20" ht="12">
      <c r="A30" s="30" t="s">
        <v>83</v>
      </c>
      <c r="B30" s="31" t="s">
        <v>84</v>
      </c>
      <c r="C30" s="50" t="s">
        <v>85</v>
      </c>
      <c r="D30" s="31">
        <v>1</v>
      </c>
      <c r="E30" s="84">
        <v>331927.2704824319</v>
      </c>
      <c r="F30" s="34">
        <v>4115</v>
      </c>
      <c r="G30" s="79">
        <v>5176172574</v>
      </c>
      <c r="H30" s="35">
        <v>34</v>
      </c>
      <c r="I30" s="35">
        <v>4.15</v>
      </c>
      <c r="J30" s="33">
        <f t="shared" si="0"/>
        <v>7.950000000000001</v>
      </c>
      <c r="K30" s="65">
        <v>46.1</v>
      </c>
      <c r="L30" s="83">
        <v>7677</v>
      </c>
      <c r="M30" s="82">
        <v>5066</v>
      </c>
      <c r="N30" s="78">
        <v>2700</v>
      </c>
      <c r="O30" s="17"/>
      <c r="S30" s="81"/>
      <c r="T30" s="18"/>
    </row>
    <row r="31" spans="1:20" ht="12">
      <c r="A31" s="30" t="s">
        <v>86</v>
      </c>
      <c r="B31" s="31" t="s">
        <v>87</v>
      </c>
      <c r="C31" s="50" t="s">
        <v>88</v>
      </c>
      <c r="D31" s="31">
        <v>1</v>
      </c>
      <c r="E31" s="84">
        <v>144539.59305031458</v>
      </c>
      <c r="F31" s="34">
        <v>1192</v>
      </c>
      <c r="G31" s="79">
        <v>1683413708</v>
      </c>
      <c r="H31" s="35">
        <v>35</v>
      </c>
      <c r="I31" s="35">
        <v>10.05</v>
      </c>
      <c r="J31" s="33">
        <f t="shared" si="0"/>
        <v>9.48</v>
      </c>
      <c r="K31" s="65">
        <v>54.53</v>
      </c>
      <c r="L31" s="83">
        <v>8568</v>
      </c>
      <c r="M31" s="82">
        <v>4592</v>
      </c>
      <c r="N31" s="78">
        <v>2280</v>
      </c>
      <c r="O31" s="17"/>
      <c r="S31" s="81"/>
      <c r="T31" s="18"/>
    </row>
    <row r="32" spans="1:20" ht="12">
      <c r="A32" s="30" t="s">
        <v>89</v>
      </c>
      <c r="B32" s="31" t="s">
        <v>90</v>
      </c>
      <c r="C32" s="50" t="s">
        <v>91</v>
      </c>
      <c r="D32" s="31">
        <v>1</v>
      </c>
      <c r="E32" s="84">
        <v>266722.9827486997</v>
      </c>
      <c r="F32" s="34">
        <v>600</v>
      </c>
      <c r="G32" s="79">
        <v>9442825331</v>
      </c>
      <c r="H32" s="35">
        <v>26.86</v>
      </c>
      <c r="I32" s="35">
        <v>0</v>
      </c>
      <c r="J32" s="33">
        <f t="shared" si="0"/>
        <v>0</v>
      </c>
      <c r="K32" s="65">
        <v>26.86</v>
      </c>
      <c r="L32" s="83">
        <v>6811</v>
      </c>
      <c r="M32" s="82">
        <v>4140</v>
      </c>
      <c r="N32" s="78">
        <v>2670</v>
      </c>
      <c r="O32" s="17"/>
      <c r="S32" s="81"/>
      <c r="T32" s="18"/>
    </row>
    <row r="33" spans="1:20" ht="12">
      <c r="A33" s="30" t="s">
        <v>92</v>
      </c>
      <c r="B33" s="31" t="s">
        <v>93</v>
      </c>
      <c r="C33" s="50" t="s">
        <v>94</v>
      </c>
      <c r="D33" s="31">
        <v>1</v>
      </c>
      <c r="E33" s="84">
        <v>398635.751926615</v>
      </c>
      <c r="F33" s="34">
        <v>133</v>
      </c>
      <c r="G33" s="79">
        <v>12746393665</v>
      </c>
      <c r="H33" s="35">
        <v>17.66</v>
      </c>
      <c r="I33" s="35">
        <v>4.81</v>
      </c>
      <c r="J33" s="33">
        <f t="shared" si="0"/>
        <v>2.1599999999999993</v>
      </c>
      <c r="K33" s="65">
        <v>24.63</v>
      </c>
      <c r="L33" s="83">
        <v>17774</v>
      </c>
      <c r="M33" s="82">
        <v>11950</v>
      </c>
      <c r="N33" s="78">
        <v>2760</v>
      </c>
      <c r="O33" s="17"/>
      <c r="S33" s="81"/>
      <c r="T33" s="18"/>
    </row>
    <row r="34" spans="1:20" ht="12">
      <c r="A34" s="30" t="s">
        <v>95</v>
      </c>
      <c r="B34" s="31" t="s">
        <v>96</v>
      </c>
      <c r="C34" s="50" t="s">
        <v>97</v>
      </c>
      <c r="D34" s="31">
        <v>1</v>
      </c>
      <c r="E34" s="84">
        <v>146821.549756665</v>
      </c>
      <c r="F34" s="34">
        <v>17</v>
      </c>
      <c r="G34" s="79">
        <v>2279023709</v>
      </c>
      <c r="H34" s="35">
        <v>35.07</v>
      </c>
      <c r="I34" s="35">
        <v>2.54</v>
      </c>
      <c r="J34" s="33">
        <f t="shared" si="0"/>
        <v>1.200000000000002</v>
      </c>
      <c r="K34" s="65">
        <v>38.81</v>
      </c>
      <c r="L34" s="83">
        <v>5290</v>
      </c>
      <c r="M34" s="82">
        <v>2628</v>
      </c>
      <c r="N34" s="78">
        <v>2400</v>
      </c>
      <c r="O34" s="17"/>
      <c r="S34" s="81"/>
      <c r="T34" s="18"/>
    </row>
    <row r="35" spans="1:20" ht="12">
      <c r="A35" s="30" t="s">
        <v>98</v>
      </c>
      <c r="B35" s="31" t="s">
        <v>99</v>
      </c>
      <c r="C35" s="50" t="s">
        <v>100</v>
      </c>
      <c r="D35" s="31">
        <v>1</v>
      </c>
      <c r="E35" s="84">
        <v>467441.74971277</v>
      </c>
      <c r="F35" s="34">
        <v>107</v>
      </c>
      <c r="G35" s="79">
        <v>26272473015</v>
      </c>
      <c r="H35" s="35">
        <v>13.48</v>
      </c>
      <c r="I35" s="35">
        <v>0</v>
      </c>
      <c r="J35" s="33">
        <f t="shared" si="0"/>
        <v>0.5199999999999996</v>
      </c>
      <c r="K35" s="65">
        <v>14</v>
      </c>
      <c r="L35" s="83">
        <v>12087</v>
      </c>
      <c r="M35" s="82">
        <v>7595</v>
      </c>
      <c r="N35" s="78">
        <v>2658</v>
      </c>
      <c r="O35" s="17"/>
      <c r="S35" s="81"/>
      <c r="T35" s="18"/>
    </row>
    <row r="36" spans="1:20" ht="12">
      <c r="A36" s="30" t="s">
        <v>101</v>
      </c>
      <c r="B36" s="31" t="s">
        <v>102</v>
      </c>
      <c r="C36" s="50" t="s">
        <v>103</v>
      </c>
      <c r="D36" s="31">
        <v>1</v>
      </c>
      <c r="E36" s="84">
        <v>256120.61464349215</v>
      </c>
      <c r="F36" s="34">
        <v>2908</v>
      </c>
      <c r="G36" s="79">
        <v>4639207515</v>
      </c>
      <c r="H36" s="35">
        <v>36</v>
      </c>
      <c r="I36" s="35">
        <v>4.39</v>
      </c>
      <c r="J36" s="33">
        <f t="shared" si="0"/>
        <v>10.759999999999998</v>
      </c>
      <c r="K36" s="65">
        <v>51.15</v>
      </c>
      <c r="L36" s="83">
        <v>9633</v>
      </c>
      <c r="M36" s="82">
        <v>6975</v>
      </c>
      <c r="N36" s="78">
        <v>2760</v>
      </c>
      <c r="O36" s="17"/>
      <c r="S36" s="81"/>
      <c r="T36" s="18"/>
    </row>
    <row r="37" spans="1:20" ht="12">
      <c r="A37" s="30" t="s">
        <v>104</v>
      </c>
      <c r="B37" s="31" t="s">
        <v>105</v>
      </c>
      <c r="C37" s="50" t="s">
        <v>106</v>
      </c>
      <c r="D37" s="31">
        <v>1</v>
      </c>
      <c r="E37" s="84">
        <v>214275.90170632905</v>
      </c>
      <c r="F37" s="34">
        <v>220</v>
      </c>
      <c r="G37" s="79">
        <v>4410144660</v>
      </c>
      <c r="H37" s="35">
        <v>24.07</v>
      </c>
      <c r="I37" s="35">
        <v>3.66</v>
      </c>
      <c r="J37" s="33">
        <f t="shared" si="0"/>
        <v>0.26000000000000156</v>
      </c>
      <c r="K37" s="65">
        <v>27.990000000000002</v>
      </c>
      <c r="L37" s="83">
        <v>5854</v>
      </c>
      <c r="M37" s="82">
        <v>4026</v>
      </c>
      <c r="N37" s="78">
        <v>2760</v>
      </c>
      <c r="O37" s="17"/>
      <c r="S37" s="81"/>
      <c r="T37" s="18"/>
    </row>
    <row r="38" spans="1:20" ht="12">
      <c r="A38" s="30" t="s">
        <v>107</v>
      </c>
      <c r="B38" s="31" t="s">
        <v>108</v>
      </c>
      <c r="C38" s="50" t="s">
        <v>109</v>
      </c>
      <c r="D38" s="31">
        <v>1</v>
      </c>
      <c r="E38" s="84">
        <v>91201.72623877291</v>
      </c>
      <c r="F38" s="34">
        <v>1850</v>
      </c>
      <c r="G38" s="79">
        <v>753288351</v>
      </c>
      <c r="H38" s="35">
        <v>23.43</v>
      </c>
      <c r="I38" s="35">
        <v>21.53</v>
      </c>
      <c r="J38" s="33">
        <f t="shared" si="0"/>
        <v>12.879999999999995</v>
      </c>
      <c r="K38" s="65">
        <v>57.839999999999996</v>
      </c>
      <c r="L38" s="83">
        <v>3618</v>
      </c>
      <c r="M38" s="82">
        <v>3163</v>
      </c>
      <c r="N38" s="78">
        <v>2370</v>
      </c>
      <c r="O38" s="17"/>
      <c r="S38" s="81"/>
      <c r="T38" s="18"/>
    </row>
    <row r="39" spans="1:20" ht="12">
      <c r="A39" s="30" t="s">
        <v>110</v>
      </c>
      <c r="B39" s="31" t="s">
        <v>111</v>
      </c>
      <c r="C39" s="50" t="s">
        <v>112</v>
      </c>
      <c r="D39" s="31">
        <v>1</v>
      </c>
      <c r="E39" s="84">
        <v>132351.1237753718</v>
      </c>
      <c r="F39" s="34">
        <v>1114</v>
      </c>
      <c r="G39" s="79">
        <v>2127904616</v>
      </c>
      <c r="H39" s="35">
        <v>31.49</v>
      </c>
      <c r="I39" s="35">
        <v>1.78</v>
      </c>
      <c r="J39" s="33">
        <f t="shared" si="0"/>
        <v>6.160000000000001</v>
      </c>
      <c r="K39" s="65">
        <v>39.43</v>
      </c>
      <c r="L39" s="83">
        <v>3595</v>
      </c>
      <c r="M39" s="82">
        <v>2500</v>
      </c>
      <c r="N39" s="78">
        <v>2490</v>
      </c>
      <c r="O39" s="17"/>
      <c r="S39" s="81"/>
      <c r="T39" s="18"/>
    </row>
    <row r="40" spans="1:20" ht="12">
      <c r="A40" s="30" t="s">
        <v>113</v>
      </c>
      <c r="B40" s="31" t="s">
        <v>114</v>
      </c>
      <c r="C40" s="50" t="s">
        <v>115</v>
      </c>
      <c r="D40" s="31">
        <v>1</v>
      </c>
      <c r="E40" s="84">
        <v>374988.1229969971</v>
      </c>
      <c r="F40" s="34">
        <v>1033</v>
      </c>
      <c r="G40" s="79">
        <v>6908494500</v>
      </c>
      <c r="H40" s="35">
        <v>27</v>
      </c>
      <c r="I40" s="35">
        <v>9.790000000000001</v>
      </c>
      <c r="J40" s="33">
        <f t="shared" si="0"/>
        <v>8.99</v>
      </c>
      <c r="K40" s="65">
        <v>45.78</v>
      </c>
      <c r="L40" s="83">
        <v>8659</v>
      </c>
      <c r="M40" s="82">
        <v>5965</v>
      </c>
      <c r="N40" s="78">
        <v>2220</v>
      </c>
      <c r="O40" s="17"/>
      <c r="S40" s="81"/>
      <c r="T40" s="18"/>
    </row>
    <row r="41" spans="1:20" ht="12">
      <c r="A41" s="30" t="s">
        <v>116</v>
      </c>
      <c r="B41" s="31" t="s">
        <v>117</v>
      </c>
      <c r="C41" s="50" t="s">
        <v>118</v>
      </c>
      <c r="D41" s="31">
        <v>1</v>
      </c>
      <c r="E41" s="84">
        <v>106618.89872408583</v>
      </c>
      <c r="F41" s="34">
        <v>2834</v>
      </c>
      <c r="G41" s="79">
        <v>1374876565</v>
      </c>
      <c r="H41" s="35">
        <v>22</v>
      </c>
      <c r="I41" s="35">
        <v>21.93</v>
      </c>
      <c r="J41" s="33">
        <f t="shared" si="0"/>
        <v>17.47</v>
      </c>
      <c r="K41" s="65">
        <v>61.4</v>
      </c>
      <c r="L41" s="83">
        <v>2661</v>
      </c>
      <c r="M41" s="82">
        <v>1768</v>
      </c>
      <c r="N41" s="78">
        <v>3930</v>
      </c>
      <c r="O41" s="17"/>
      <c r="R41" s="18"/>
      <c r="S41" s="81"/>
      <c r="T41" s="18"/>
    </row>
    <row r="42" spans="1:20" ht="12">
      <c r="A42" s="30" t="s">
        <v>119</v>
      </c>
      <c r="B42" s="31" t="s">
        <v>120</v>
      </c>
      <c r="C42" s="50" t="s">
        <v>121</v>
      </c>
      <c r="D42" s="31">
        <v>1</v>
      </c>
      <c r="E42" s="84">
        <v>101824.80953683498</v>
      </c>
      <c r="F42" s="34">
        <v>1625</v>
      </c>
      <c r="G42" s="79">
        <v>1502766694</v>
      </c>
      <c r="H42" s="35">
        <v>27.5</v>
      </c>
      <c r="I42" s="35">
        <v>9.29</v>
      </c>
      <c r="J42" s="33">
        <f t="shared" si="0"/>
        <v>7.670000000000002</v>
      </c>
      <c r="K42" s="65">
        <v>44.46</v>
      </c>
      <c r="L42" s="83">
        <v>2504</v>
      </c>
      <c r="M42" s="82">
        <v>1829</v>
      </c>
      <c r="N42" s="78">
        <v>2670</v>
      </c>
      <c r="O42" s="17"/>
      <c r="R42" s="18"/>
      <c r="S42" s="81"/>
      <c r="T42" s="18"/>
    </row>
    <row r="43" spans="1:20" ht="12">
      <c r="A43" s="30" t="s">
        <v>122</v>
      </c>
      <c r="B43" s="31" t="s">
        <v>123</v>
      </c>
      <c r="C43" s="50" t="s">
        <v>124</v>
      </c>
      <c r="D43" s="31">
        <v>1</v>
      </c>
      <c r="E43" s="84">
        <v>60955.65772547324</v>
      </c>
      <c r="F43" s="34">
        <v>1466</v>
      </c>
      <c r="G43" s="79">
        <v>510990890</v>
      </c>
      <c r="H43" s="35">
        <v>29.200000000000003</v>
      </c>
      <c r="I43" s="35">
        <v>20.23</v>
      </c>
      <c r="J43" s="33">
        <f t="shared" si="0"/>
        <v>16.3</v>
      </c>
      <c r="K43" s="65">
        <v>65.73</v>
      </c>
      <c r="L43" s="83">
        <v>2834</v>
      </c>
      <c r="M43" s="82">
        <v>2025</v>
      </c>
      <c r="N43" s="78">
        <v>2310</v>
      </c>
      <c r="O43" s="17"/>
      <c r="R43" s="18"/>
      <c r="S43" s="81"/>
      <c r="T43" s="18"/>
    </row>
    <row r="44" spans="1:20" ht="12">
      <c r="A44" s="30" t="s">
        <v>125</v>
      </c>
      <c r="B44" s="31" t="s">
        <v>126</v>
      </c>
      <c r="C44" s="50" t="s">
        <v>127</v>
      </c>
      <c r="D44" s="31">
        <v>1</v>
      </c>
      <c r="E44" s="84">
        <v>271198.452148155</v>
      </c>
      <c r="F44" s="34">
        <v>79</v>
      </c>
      <c r="G44" s="79">
        <v>4167399000</v>
      </c>
      <c r="H44" s="35">
        <v>24.71</v>
      </c>
      <c r="I44" s="35">
        <v>4.91</v>
      </c>
      <c r="J44" s="33">
        <f t="shared" si="0"/>
        <v>4.940999999999999</v>
      </c>
      <c r="K44" s="65">
        <v>34.561</v>
      </c>
      <c r="L44" s="83">
        <v>7273</v>
      </c>
      <c r="M44" s="82">
        <v>5095</v>
      </c>
      <c r="N44" s="78">
        <v>3112.5</v>
      </c>
      <c r="O44" s="17"/>
      <c r="R44" s="18"/>
      <c r="S44" s="81"/>
      <c r="T44" s="18"/>
    </row>
    <row r="45" spans="1:20" ht="12">
      <c r="A45" s="30" t="s">
        <v>128</v>
      </c>
      <c r="B45" s="31" t="s">
        <v>129</v>
      </c>
      <c r="C45" s="50" t="s">
        <v>130</v>
      </c>
      <c r="D45" s="31">
        <v>1</v>
      </c>
      <c r="E45" s="84">
        <v>53069.25966664337</v>
      </c>
      <c r="F45" s="34">
        <v>1656</v>
      </c>
      <c r="G45" s="79">
        <v>421188293</v>
      </c>
      <c r="H45" s="35">
        <v>38</v>
      </c>
      <c r="I45" s="35">
        <v>22.6</v>
      </c>
      <c r="J45" s="33">
        <f t="shared" si="0"/>
        <v>17.839999999999996</v>
      </c>
      <c r="K45" s="65">
        <v>78.44</v>
      </c>
      <c r="L45" s="83">
        <v>2396</v>
      </c>
      <c r="M45" s="82">
        <v>1923</v>
      </c>
      <c r="N45" s="78">
        <v>2370</v>
      </c>
      <c r="O45" s="17"/>
      <c r="R45" s="18"/>
      <c r="S45" s="81"/>
      <c r="T45" s="18"/>
    </row>
    <row r="46" spans="1:20" ht="12">
      <c r="A46" s="30" t="s">
        <v>131</v>
      </c>
      <c r="B46" s="31" t="s">
        <v>132</v>
      </c>
      <c r="C46" s="50" t="s">
        <v>133</v>
      </c>
      <c r="D46" s="31">
        <v>1</v>
      </c>
      <c r="E46" s="84">
        <v>451278.11429714866</v>
      </c>
      <c r="F46" s="34">
        <v>2054</v>
      </c>
      <c r="G46" s="79">
        <v>6773514662</v>
      </c>
      <c r="H46" s="35">
        <v>16</v>
      </c>
      <c r="I46" s="35">
        <v>2.6500000000000004</v>
      </c>
      <c r="J46" s="33">
        <f t="shared" si="0"/>
        <v>16.78</v>
      </c>
      <c r="K46" s="65">
        <v>35.43</v>
      </c>
      <c r="L46" s="83">
        <v>13926</v>
      </c>
      <c r="M46" s="82">
        <v>9511</v>
      </c>
      <c r="N46" s="78">
        <v>2550</v>
      </c>
      <c r="O46" s="17"/>
      <c r="R46" s="18"/>
      <c r="S46" s="81"/>
      <c r="T46" s="18"/>
    </row>
    <row r="47" spans="1:20" ht="12">
      <c r="A47" s="30" t="s">
        <v>134</v>
      </c>
      <c r="B47" s="31" t="s">
        <v>135</v>
      </c>
      <c r="C47" s="50" t="s">
        <v>136</v>
      </c>
      <c r="D47" s="31">
        <v>1</v>
      </c>
      <c r="E47" s="84">
        <v>70562.5707651588</v>
      </c>
      <c r="F47" s="34">
        <v>1566</v>
      </c>
      <c r="G47" s="79">
        <v>744555761</v>
      </c>
      <c r="H47" s="35">
        <v>24.78</v>
      </c>
      <c r="I47" s="35">
        <v>15.98</v>
      </c>
      <c r="J47" s="33">
        <f t="shared" si="0"/>
        <v>10.450000000000006</v>
      </c>
      <c r="K47" s="65">
        <v>51.21000000000001</v>
      </c>
      <c r="L47" s="83">
        <v>2118</v>
      </c>
      <c r="M47" s="82">
        <v>1328</v>
      </c>
      <c r="N47" s="78">
        <v>2670</v>
      </c>
      <c r="O47" s="17"/>
      <c r="R47" s="18"/>
      <c r="S47" s="81"/>
      <c r="T47" s="18"/>
    </row>
    <row r="48" spans="1:20" ht="12">
      <c r="A48" s="30" t="s">
        <v>137</v>
      </c>
      <c r="B48" s="31" t="s">
        <v>138</v>
      </c>
      <c r="C48" s="50" t="s">
        <v>139</v>
      </c>
      <c r="D48" s="31">
        <v>1</v>
      </c>
      <c r="E48" s="84">
        <v>316373.09379431</v>
      </c>
      <c r="F48" s="34">
        <v>55</v>
      </c>
      <c r="G48" s="79">
        <v>10860089987</v>
      </c>
      <c r="H48" s="35">
        <v>18.28</v>
      </c>
      <c r="I48" s="35">
        <v>0</v>
      </c>
      <c r="J48" s="33">
        <f t="shared" si="0"/>
        <v>2.870000000000001</v>
      </c>
      <c r="K48" s="65">
        <v>21.150000000000002</v>
      </c>
      <c r="L48" s="83">
        <v>15076</v>
      </c>
      <c r="M48" s="82">
        <v>9028</v>
      </c>
      <c r="N48" s="78">
        <v>2160</v>
      </c>
      <c r="O48" s="17"/>
      <c r="R48" s="18"/>
      <c r="S48" s="81"/>
      <c r="T48" s="18"/>
    </row>
    <row r="49" spans="1:20" ht="12">
      <c r="A49" s="30" t="s">
        <v>140</v>
      </c>
      <c r="B49" s="31" t="s">
        <v>141</v>
      </c>
      <c r="C49" s="50" t="s">
        <v>142</v>
      </c>
      <c r="D49" s="31">
        <v>1</v>
      </c>
      <c r="E49" s="84">
        <v>367285.72782094206</v>
      </c>
      <c r="F49" s="34">
        <v>624</v>
      </c>
      <c r="G49" s="79">
        <v>10443740040</v>
      </c>
      <c r="H49" s="35">
        <v>31.799999999999997</v>
      </c>
      <c r="I49" s="35">
        <v>2.8600000000000003</v>
      </c>
      <c r="J49" s="33">
        <f t="shared" si="0"/>
        <v>5.230000000000003</v>
      </c>
      <c r="K49" s="65">
        <v>39.89</v>
      </c>
      <c r="L49" s="83">
        <v>10535</v>
      </c>
      <c r="M49" s="82">
        <v>6918</v>
      </c>
      <c r="N49" s="78">
        <v>2700</v>
      </c>
      <c r="O49" s="17"/>
      <c r="R49" s="18"/>
      <c r="S49" s="81"/>
      <c r="T49" s="18"/>
    </row>
    <row r="50" spans="1:20" ht="12">
      <c r="A50" s="30" t="s">
        <v>143</v>
      </c>
      <c r="B50" s="31" t="s">
        <v>144</v>
      </c>
      <c r="C50" s="50" t="s">
        <v>145</v>
      </c>
      <c r="D50" s="31">
        <v>1</v>
      </c>
      <c r="E50" s="84">
        <v>95553.3783644395</v>
      </c>
      <c r="F50" s="34">
        <v>2363</v>
      </c>
      <c r="G50" s="80">
        <v>1206367132</v>
      </c>
      <c r="H50" s="35">
        <v>22.5</v>
      </c>
      <c r="I50" s="35">
        <v>5.324</v>
      </c>
      <c r="J50" s="33">
        <f t="shared" si="0"/>
        <v>12.664</v>
      </c>
      <c r="K50" s="65">
        <v>40.488</v>
      </c>
      <c r="L50" s="83">
        <v>2757</v>
      </c>
      <c r="M50" s="82">
        <v>1851</v>
      </c>
      <c r="N50" s="78">
        <v>3210</v>
      </c>
      <c r="O50" s="17"/>
      <c r="R50" s="18"/>
      <c r="S50" s="81"/>
      <c r="T50" s="18"/>
    </row>
    <row r="51" spans="1:15" ht="12">
      <c r="A51" s="30"/>
      <c r="B51" s="31"/>
      <c r="C51" s="50"/>
      <c r="D51" s="21"/>
      <c r="E51" s="72"/>
      <c r="F51" s="52"/>
      <c r="G51" s="73"/>
      <c r="H51" s="74"/>
      <c r="I51" s="74"/>
      <c r="J51" s="74"/>
      <c r="K51" s="75"/>
      <c r="L51" s="76"/>
      <c r="M51" s="47"/>
      <c r="N51" s="77"/>
      <c r="O51" s="17"/>
    </row>
    <row r="52" spans="1:18" ht="12">
      <c r="A52" s="36"/>
      <c r="B52" s="37"/>
      <c r="C52" s="51"/>
      <c r="D52" s="37">
        <f>SUM(D12:D50)</f>
        <v>48</v>
      </c>
      <c r="E52" s="38">
        <f>SUM(E12:E50)</f>
        <v>12901762.728094984</v>
      </c>
      <c r="F52" s="53">
        <f>SUM(F12:F50)</f>
        <v>55733</v>
      </c>
      <c r="G52" s="58">
        <f>SUM(G12:G50)</f>
        <v>363621403414</v>
      </c>
      <c r="H52" s="39">
        <f>AVERAGE(H12:H50)</f>
        <v>25.146871794871796</v>
      </c>
      <c r="I52" s="39">
        <f>AVERAGE(I12:I50)</f>
        <v>8.10671794871795</v>
      </c>
      <c r="J52" s="39">
        <f>AVERAGE(J12:J50)</f>
        <v>8.017179487179488</v>
      </c>
      <c r="K52" s="66">
        <f>AVERAGE(K12:K50)</f>
        <v>41.27076923076925</v>
      </c>
      <c r="L52" s="40">
        <f>SUM(L12:L50)</f>
        <v>380025</v>
      </c>
      <c r="M52" s="67">
        <f>SUM(M12:M29,M30:M50)</f>
        <v>250331</v>
      </c>
      <c r="N52" s="41">
        <f>AVERAGE(N12:N50)</f>
        <v>2666.076923076923</v>
      </c>
      <c r="O52" s="17"/>
      <c r="R52" s="18"/>
    </row>
    <row r="53" spans="5:12" ht="12">
      <c r="E53" s="6"/>
      <c r="F53" s="6"/>
      <c r="G53" s="6"/>
      <c r="H53" s="6"/>
      <c r="I53" s="6"/>
      <c r="J53" s="6"/>
      <c r="K53" s="6"/>
      <c r="L53" s="16"/>
    </row>
    <row r="54" spans="12:13" ht="12">
      <c r="L54" s="19"/>
      <c r="M54" s="11"/>
    </row>
    <row r="55" spans="12:13" ht="12">
      <c r="L55" s="20"/>
      <c r="M55" s="11"/>
    </row>
    <row r="56" spans="12:13" ht="12">
      <c r="L56" s="20"/>
      <c r="M56" s="11"/>
    </row>
    <row r="57" spans="12:13" ht="12">
      <c r="L57" s="6"/>
      <c r="M57" s="11"/>
    </row>
    <row r="58" ht="12">
      <c r="L58" s="6"/>
    </row>
    <row r="59" ht="12">
      <c r="L59" s="6"/>
    </row>
    <row r="60" ht="12">
      <c r="L60" s="6"/>
    </row>
    <row r="61" ht="12">
      <c r="L61" s="6"/>
    </row>
    <row r="62" ht="12">
      <c r="L62" s="6"/>
    </row>
    <row r="63" ht="12">
      <c r="L63" s="6"/>
    </row>
  </sheetData>
  <sheetProtection/>
  <printOptions horizontalCentered="1"/>
  <pageMargins left="0.5" right="0.5" top="0.5" bottom="0.5" header="0.25" footer="0.25"/>
  <pageSetup horizontalDpi="1200" verticalDpi="1200" orientation="landscape" scale="80" r:id="rId1"/>
  <rowBreaks count="1" manualBreakCount="1">
    <brk id="5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2009-05-22T00:06:41Z</cp:lastPrinted>
  <dcterms:created xsi:type="dcterms:W3CDTF">2007-03-29T19:26:22Z</dcterms:created>
  <dcterms:modified xsi:type="dcterms:W3CDTF">2010-07-08T20:49:32Z</dcterms:modified>
  <cp:category/>
  <cp:version/>
  <cp:contentType/>
  <cp:contentStatus/>
</cp:coreProperties>
</file>